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06"/>
  <workbookPr showInkAnnotation="0" autoCompressPictures="0"/>
  <bookViews>
    <workbookView xWindow="4520" yWindow="0" windowWidth="29040" windowHeight="19320" tabRatio="500"/>
  </bookViews>
  <sheets>
    <sheet name="README" sheetId="3" r:id="rId1"/>
    <sheet name="Scoresheet" sheetId="1" r:id="rId2"/>
    <sheet name="Manual" sheetId="2" r:id="rId3"/>
  </sheets>
  <definedNames>
    <definedName name="_xlnm._FilterDatabase" localSheetId="1" hidden="1">Scoresheet!$A$1:$I$109</definedName>
    <definedName name="Noun20">Scoresheet!$F$41,Scoresheet!$H$41,Scoresheet!$F$40,Scoresheet!$H$40,Scoresheet!$F$31,Scoresheet!$H$31</definedName>
    <definedName name="_xlnm.Print_Area" localSheetId="2">Manual!$A:$F</definedName>
    <definedName name="_xlnm.Print_Area" localSheetId="1">Scoresheet!$A$1:$I$110</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I50" i="1" l="1"/>
  <c r="I105" i="1"/>
  <c r="I102" i="1"/>
  <c r="I101" i="1"/>
  <c r="I31" i="1"/>
  <c r="I41" i="1"/>
  <c r="I22" i="1"/>
  <c r="I35" i="1"/>
  <c r="I37" i="1"/>
  <c r="I38" i="1"/>
  <c r="I39" i="1"/>
  <c r="I42" i="1"/>
  <c r="I58" i="1"/>
  <c r="I56" i="1"/>
  <c r="I53" i="1"/>
  <c r="K104" i="1"/>
  <c r="K103" i="1"/>
  <c r="K102"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101" i="1"/>
  <c r="K100" i="1"/>
  <c r="K99" i="1"/>
  <c r="K98" i="1"/>
  <c r="K97" i="1"/>
  <c r="K96" i="1"/>
  <c r="K95" i="1"/>
  <c r="K94" i="1"/>
  <c r="K93" i="1"/>
  <c r="K92" i="1"/>
  <c r="K91" i="1"/>
  <c r="K81" i="1"/>
  <c r="K80" i="1"/>
  <c r="K79" i="1"/>
  <c r="K82" i="1"/>
  <c r="K90" i="1"/>
  <c r="K89" i="1"/>
  <c r="K88" i="1"/>
  <c r="K87" i="1"/>
  <c r="K86" i="1"/>
  <c r="K85" i="1"/>
  <c r="K84" i="1"/>
  <c r="K83" i="1"/>
  <c r="K49" i="1"/>
  <c r="K48" i="1"/>
  <c r="I30"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I95" i="1"/>
  <c r="I94" i="1"/>
  <c r="I93" i="1"/>
  <c r="I59" i="1"/>
  <c r="I98" i="1"/>
  <c r="I96" i="1"/>
  <c r="I97" i="1"/>
  <c r="I103" i="1"/>
  <c r="I106" i="1"/>
  <c r="I107" i="1"/>
  <c r="I108" i="1"/>
  <c r="I109" i="1"/>
  <c r="I77" i="1"/>
  <c r="I78" i="1"/>
  <c r="I79" i="1"/>
  <c r="I80" i="1"/>
  <c r="I81" i="1"/>
  <c r="I82" i="1"/>
  <c r="I83" i="1"/>
  <c r="I84" i="1"/>
  <c r="I85" i="1"/>
  <c r="I86" i="1"/>
  <c r="I87" i="1"/>
  <c r="I88" i="1"/>
  <c r="I76" i="1"/>
  <c r="I65" i="1"/>
  <c r="I66" i="1"/>
  <c r="I67" i="1"/>
  <c r="I68" i="1"/>
  <c r="I69" i="1"/>
  <c r="I70" i="1"/>
  <c r="I71" i="1"/>
  <c r="I64" i="1"/>
  <c r="I48" i="1"/>
  <c r="I49" i="1"/>
  <c r="I51" i="1"/>
  <c r="I54" i="1"/>
  <c r="I23" i="1"/>
  <c r="I24" i="1"/>
  <c r="I25" i="1"/>
  <c r="I26" i="1"/>
  <c r="I27" i="1"/>
  <c r="I28" i="1"/>
  <c r="I32" i="1"/>
  <c r="I33" i="1"/>
  <c r="I34" i="1"/>
  <c r="I36" i="1"/>
  <c r="G12" i="1"/>
  <c r="G11" i="1"/>
  <c r="B13" i="1"/>
  <c r="B12" i="1"/>
  <c r="I52" i="1"/>
  <c r="I57" i="1"/>
  <c r="I99" i="1"/>
  <c r="I100" i="1"/>
  <c r="I104" i="1"/>
  <c r="G13" i="1"/>
  <c r="I47" i="1"/>
  <c r="I40" i="1"/>
  <c r="I21" i="1"/>
  <c r="I29" i="1"/>
  <c r="G9" i="1"/>
  <c r="I55" i="1"/>
  <c r="G10" i="1"/>
  <c r="G14" i="1"/>
</calcChain>
</file>

<file path=xl/sharedStrings.xml><?xml version="1.0" encoding="utf-8"?>
<sst xmlns="http://schemas.openxmlformats.org/spreadsheetml/2006/main" count="878" uniqueCount="384">
  <si>
    <t>Child:</t>
  </si>
  <si>
    <t>Age:</t>
  </si>
  <si>
    <t>Group:</t>
  </si>
  <si>
    <t>Session ID:</t>
  </si>
  <si>
    <t>Coder:</t>
  </si>
  <si>
    <t>Item</t>
  </si>
  <si>
    <t>#</t>
  </si>
  <si>
    <t>Subscale</t>
  </si>
  <si>
    <t>Points</t>
  </si>
  <si>
    <t>Utterances</t>
  </si>
  <si>
    <t xml:space="preserve">Noun </t>
  </si>
  <si>
    <t>Signs</t>
  </si>
  <si>
    <t>Verb</t>
  </si>
  <si>
    <t>Morphemes</t>
  </si>
  <si>
    <t>Depiction</t>
  </si>
  <si>
    <t>MLUw</t>
  </si>
  <si>
    <t>Question/Neg</t>
  </si>
  <si>
    <t>MLUm</t>
  </si>
  <si>
    <t xml:space="preserve">Sentence </t>
  </si>
  <si>
    <t>Total Score</t>
  </si>
  <si>
    <t>Noun Subscale</t>
  </si>
  <si>
    <t xml:space="preserve">N1     </t>
  </si>
  <si>
    <t>NOUN</t>
  </si>
  <si>
    <t>NOUN (CONJ) NOUN</t>
  </si>
  <si>
    <t>N1</t>
  </si>
  <si>
    <t>ADJ</t>
  </si>
  <si>
    <t>N5</t>
  </si>
  <si>
    <t>ADJ[manner modification]</t>
  </si>
  <si>
    <t>N4</t>
  </si>
  <si>
    <t>N6</t>
  </si>
  <si>
    <t>N7</t>
  </si>
  <si>
    <t>QUANT (#)</t>
  </si>
  <si>
    <t>N8</t>
  </si>
  <si>
    <t>N9</t>
  </si>
  <si>
    <t>2-sign NP</t>
  </si>
  <si>
    <t>N10</t>
  </si>
  <si>
    <t>N11</t>
  </si>
  <si>
    <t>N12</t>
  </si>
  <si>
    <t>Fingerspelled word</t>
  </si>
  <si>
    <t>N13</t>
  </si>
  <si>
    <t>NOUN^NOUN (compound)</t>
  </si>
  <si>
    <t>N14</t>
  </si>
  <si>
    <t>N15</t>
  </si>
  <si>
    <t>N16</t>
  </si>
  <si>
    <t>N17</t>
  </si>
  <si>
    <t>PLURAL (repetition)</t>
  </si>
  <si>
    <t>N18</t>
  </si>
  <si>
    <t>PREP NOUN</t>
  </si>
  <si>
    <t>N19</t>
  </si>
  <si>
    <t>Verb Type Subscale</t>
  </si>
  <si>
    <t>V1</t>
  </si>
  <si>
    <t>VERB</t>
  </si>
  <si>
    <t>V2</t>
  </si>
  <si>
    <t>VERB[location modification]</t>
  </si>
  <si>
    <t>V3</t>
  </si>
  <si>
    <t>V4</t>
  </si>
  <si>
    <t>V5</t>
  </si>
  <si>
    <t>V6</t>
  </si>
  <si>
    <t>V7</t>
  </si>
  <si>
    <t>V8</t>
  </si>
  <si>
    <t>TIME ~ VERB</t>
  </si>
  <si>
    <t>V9</t>
  </si>
  <si>
    <t>V10</t>
  </si>
  <si>
    <t>VERB ~ ADV</t>
  </si>
  <si>
    <t>V11</t>
  </si>
  <si>
    <t>MODAL</t>
  </si>
  <si>
    <t>V12</t>
  </si>
  <si>
    <t>MODAL ~ VERB</t>
  </si>
  <si>
    <t>V13</t>
  </si>
  <si>
    <t>MODAL Sent MODAL (modal doubling)</t>
  </si>
  <si>
    <t>Depiction Subscale</t>
  </si>
  <si>
    <t>Size &amp; Shape specifier (SASS)</t>
  </si>
  <si>
    <t>Entity</t>
  </si>
  <si>
    <t>Handling</t>
  </si>
  <si>
    <t>Two sequential DS (1, 2 or 3)</t>
  </si>
  <si>
    <t>Two simultaneous DS (1, 2 or 3)</t>
  </si>
  <si>
    <t>Constructed Action</t>
  </si>
  <si>
    <t>Constructed Dialogue</t>
  </si>
  <si>
    <t>Buoy</t>
  </si>
  <si>
    <t>Question/Negation Subscale</t>
  </si>
  <si>
    <t xml:space="preserve">Q1      </t>
  </si>
  <si>
    <t>Q2</t>
  </si>
  <si>
    <t>Q3</t>
  </si>
  <si>
    <t>wh-word + IX</t>
  </si>
  <si>
    <t>Q4</t>
  </si>
  <si>
    <t>2-word wh-question (no IX, no repetition)</t>
  </si>
  <si>
    <t>Q5</t>
  </si>
  <si>
    <t>WH-word Sent WH-word (wh-q doubling)</t>
  </si>
  <si>
    <t>Q6</t>
  </si>
  <si>
    <t>wh nonmanual</t>
  </si>
  <si>
    <t>Q7</t>
  </si>
  <si>
    <t>Yes/No Q</t>
  </si>
  <si>
    <t>Q8</t>
  </si>
  <si>
    <t>Indirect question</t>
  </si>
  <si>
    <t>Q9</t>
  </si>
  <si>
    <t>Manual negation of Sent w/NOT</t>
  </si>
  <si>
    <t>Q10</t>
  </si>
  <si>
    <t>Facial negation of sentence</t>
  </si>
  <si>
    <t>Q11</t>
  </si>
  <si>
    <t>Q12</t>
  </si>
  <si>
    <t>Q13</t>
  </si>
  <si>
    <t>Head nod with Sent</t>
  </si>
  <si>
    <t>Sentence Type Subscale</t>
  </si>
  <si>
    <t>Brief Description</t>
  </si>
  <si>
    <t>Exemplar 1 Time</t>
  </si>
  <si>
    <t>S1</t>
  </si>
  <si>
    <t>S2</t>
  </si>
  <si>
    <t>S3</t>
  </si>
  <si>
    <t>NOUN-subj VERB</t>
  </si>
  <si>
    <t>S4</t>
  </si>
  <si>
    <t>S5</t>
  </si>
  <si>
    <t>VERB NOUN-obj</t>
  </si>
  <si>
    <t>S6</t>
  </si>
  <si>
    <t>NOUN-obj VERB</t>
  </si>
  <si>
    <t>S7</t>
  </si>
  <si>
    <t>S V O</t>
  </si>
  <si>
    <t>S8</t>
  </si>
  <si>
    <t>S O V</t>
  </si>
  <si>
    <t>S9</t>
  </si>
  <si>
    <t>O S V</t>
  </si>
  <si>
    <t>S10</t>
  </si>
  <si>
    <t>V Loc</t>
  </si>
  <si>
    <t>S11</t>
  </si>
  <si>
    <t>Loc V</t>
  </si>
  <si>
    <t>S12</t>
  </si>
  <si>
    <t>S V Loc</t>
  </si>
  <si>
    <t>S13</t>
  </si>
  <si>
    <t>V1, S12</t>
  </si>
  <si>
    <t>S14</t>
  </si>
  <si>
    <t>Subj ~ Pred</t>
  </si>
  <si>
    <t>S15</t>
  </si>
  <si>
    <t>VERB VERB</t>
  </si>
  <si>
    <t>S16</t>
  </si>
  <si>
    <t>VERB VERB VERB (can repeat)</t>
  </si>
  <si>
    <t>S17</t>
  </si>
  <si>
    <t>Conditional</t>
  </si>
  <si>
    <t>Example</t>
  </si>
  <si>
    <t>Also credit</t>
  </si>
  <si>
    <t>Exemplar 1</t>
  </si>
  <si>
    <t>Total</t>
  </si>
  <si>
    <t>Exemplar 2</t>
  </si>
  <si>
    <t>Exemplar 2 Time</t>
  </si>
  <si>
    <t>Modifier NOUN Modifier</t>
  </si>
  <si>
    <t>3-sign NP</t>
  </si>
  <si>
    <t>N2</t>
  </si>
  <si>
    <t>N3</t>
  </si>
  <si>
    <t>N20</t>
  </si>
  <si>
    <t>THAT (NOUN)</t>
  </si>
  <si>
    <t>ADJ ~ NOUN</t>
  </si>
  <si>
    <t>BLACK CAT EAT</t>
  </si>
  <si>
    <t>MOTHER FATHER HAPPY</t>
  </si>
  <si>
    <t>HAPPY</t>
  </si>
  <si>
    <t>FAR-FAR with big movement to indicate "very far"</t>
  </si>
  <si>
    <t>ONE; TWO; THREE</t>
  </si>
  <si>
    <t>FS(car); FS(bus)</t>
  </si>
  <si>
    <t>SNOWMAN</t>
  </si>
  <si>
    <t>THAT; THAT BOOK</t>
  </si>
  <si>
    <t>TREE TREE TREE; CUP CUP CUP</t>
  </si>
  <si>
    <t>WORK WORK WORK; READ produced slowly to indicate slow reading</t>
  </si>
  <si>
    <t>ALL; EVERY; FEW; MANY; MORE</t>
  </si>
  <si>
    <t xml:space="preserve">QUANT </t>
  </si>
  <si>
    <t xml:space="preserve">NOUN + Agent marker </t>
  </si>
  <si>
    <t>TEACH+ER; PLAY+ER; DRIVE+ER</t>
  </si>
  <si>
    <t>FUTURE; FINISH</t>
  </si>
  <si>
    <t>TIME-marker</t>
  </si>
  <si>
    <t>TOUCH FINISH; WILL BUY</t>
  </si>
  <si>
    <t>YESTERDAY; TOMORROW; days of the week; times of the day</t>
  </si>
  <si>
    <t>Adverb of time</t>
  </si>
  <si>
    <t>ADV</t>
  </si>
  <si>
    <t>SLOW; FAST</t>
  </si>
  <si>
    <t>CAN; NEED; MUST</t>
  </si>
  <si>
    <t>CAN WRITE</t>
  </si>
  <si>
    <t>NEED WRITE NEED; CAN IX(self) CAN</t>
  </si>
  <si>
    <t>WRITE SLOW; FAST RUN</t>
  </si>
  <si>
    <t>Early wh-word</t>
  </si>
  <si>
    <t>WHO; WHY; HOW; WHEN</t>
  </si>
  <si>
    <t xml:space="preserve">Late wh-word </t>
  </si>
  <si>
    <t>WHAT IX; IX WHO</t>
  </si>
  <si>
    <t>EAT WHAT; WHY SAD</t>
  </si>
  <si>
    <t>WHAT EAT WHAT</t>
  </si>
  <si>
    <t>EAT WHAT produced with furrowed brows</t>
  </si>
  <si>
    <t>POSS(my) BLACK CAT EAT</t>
  </si>
  <si>
    <t>NONE; NOTHING</t>
  </si>
  <si>
    <t xml:space="preserve">Negative Quant </t>
  </si>
  <si>
    <t>DON'T-WANT; DON'T-KNOW; DON'T-LIKE; NOT-NEED</t>
  </si>
  <si>
    <t>VERB[neg]</t>
  </si>
  <si>
    <t>Loc S ~ V</t>
  </si>
  <si>
    <t>Relative Clause</t>
  </si>
  <si>
    <t>Sent CONJ Sent</t>
  </si>
  <si>
    <t>Item Number</t>
  </si>
  <si>
    <t>Full Description</t>
  </si>
  <si>
    <t>The signer reenacts actions in the discourse, often using handshapes that are not part of the grammar of ASL.</t>
  </si>
  <si>
    <t>The signer takes on the role of another signer and signs from their perspective. Often involves the use of body shift.</t>
  </si>
  <si>
    <t>One hand (often non-dominant) holds the buoy, while the other hand (often the dominant), continues to sign and uses the buoy to refer to entities under discussion. The buoy itself consists of a numeral sign from 1-5 with a horizontal orientation.</t>
  </si>
  <si>
    <t>Furrowed brows used with any type of wh-question.</t>
  </si>
  <si>
    <t>EAT; LIKE</t>
  </si>
  <si>
    <t>BROTHER MOTHER FAMILY produced with a head nod. Do not count instances of head nod on YES alone</t>
  </si>
  <si>
    <t>MOTHER EAT; CAT LIKE</t>
  </si>
  <si>
    <t>EAT CRACKER; LIKE BOOK</t>
  </si>
  <si>
    <t>IX_1 DON'T-KNOW WHO IX(man)</t>
  </si>
  <si>
    <t>IX_1 NOT COOK</t>
  </si>
  <si>
    <t>IX_1 NOT COOK or IX_1 COOK produced with a headshake. Do not count instances of headshake on negative word alone</t>
  </si>
  <si>
    <t>DS_f(thin-horizontal-tube)</t>
  </si>
  <si>
    <t>SELF_1</t>
  </si>
  <si>
    <t>SELF(other-person)</t>
  </si>
  <si>
    <t>N21</t>
  </si>
  <si>
    <t>POSS_1</t>
  </si>
  <si>
    <t>POSS(other-person)</t>
  </si>
  <si>
    <t>IX_1</t>
  </si>
  <si>
    <t>IX(other-person)</t>
  </si>
  <si>
    <t>N22</t>
  </si>
  <si>
    <t>POSS_1; POSS_1 MOTHER</t>
  </si>
  <si>
    <t>POSS(mother); POSS(mother) BOOK</t>
  </si>
  <si>
    <t>SELF_1; SELF_1 OPEN</t>
  </si>
  <si>
    <t>facial adverbial modification on VERB, DS or ADJ</t>
  </si>
  <si>
    <t>WHAT (any form); WHERE</t>
  </si>
  <si>
    <t>FOR MOTHER</t>
  </si>
  <si>
    <t>DS_3(car-driving-uphill)</t>
  </si>
  <si>
    <t>DS_s(brushing-teeth)</t>
  </si>
  <si>
    <t xml:space="preserve">VERB/DS[manner modification] (e.g., repeated, fast, or slow) </t>
  </si>
  <si>
    <t>BUOY-LIST IX(thumb)</t>
  </si>
  <si>
    <t>DS_f(thin-horizontal-tube) DS_s(grabbing-tube)</t>
  </si>
  <si>
    <t>DS_5(tree) DS_3(car-hitting-tree)</t>
  </si>
  <si>
    <t>CRACKER EAT; BOOK LIKE</t>
  </si>
  <si>
    <t>IX(dog) DOG; IX_1 HAPPY</t>
  </si>
  <si>
    <t>WANT EAT</t>
  </si>
  <si>
    <t>WANT EAT WANT</t>
  </si>
  <si>
    <t>EAT CRACKER AND DRINK JUICE; CRY WHY SCARED</t>
  </si>
  <si>
    <t>IF RAIN NEED UMBRELLA</t>
  </si>
  <si>
    <t>(Subj) VERB Sent - Embedded clause</t>
  </si>
  <si>
    <t>MAN READ BOOK POSS_1 FATHER</t>
  </si>
  <si>
    <t>A relative clause modifies a noun phrase and is typically marked with raised eyebrows, lip raising and a backward head tilt. A child does not have to use completely adult-like nonmanuals in their production of a relative clause in order to receive credit for this item.</t>
  </si>
  <si>
    <t>Productivity Criterion</t>
  </si>
  <si>
    <t>Lexical</t>
  </si>
  <si>
    <t>Phrasal</t>
  </si>
  <si>
    <t>Contextual</t>
  </si>
  <si>
    <t>A noun conjoined with another noun, where the conjunction can either be marked with a manual sign (AND; OR) or nonmanually using body shift. A child can also receive credit if the interpretation of conjuction is clear, even if no manual or nonmanual marker is present. DO NOT COUNT: a series of points.</t>
  </si>
  <si>
    <t>A point to another person to indicate the second or third person (you, he/him, she/her, they/them). DO NOT COUNT: points to objects or animals.</t>
  </si>
  <si>
    <t>MOTHER; SCHOOL; BOOK</t>
  </si>
  <si>
    <t>BLACK CAT HAPPY; CAT BLACK EAT</t>
  </si>
  <si>
    <t>A numeral quantifier.</t>
  </si>
  <si>
    <t>A fingerspelled word. DO NOT COUNT: FS(ok), which is a routine, or a fingerspelled word that is so far from the target spelling that you cannot tell what the intended word is.</t>
  </si>
  <si>
    <t>A noun-noun compound.</t>
  </si>
  <si>
    <t>The demonstrative pronoun THAT, produced by itself or within a sentence.</t>
  </si>
  <si>
    <t>A verb followed by the agent marker to indicate a person that does the action of the verb.</t>
  </si>
  <si>
    <t>A repeated noun to indicate plural. Can also use space to indicate the location of the nouns.</t>
  </si>
  <si>
    <t>A preposition followed by a noun.</t>
  </si>
  <si>
    <t>N1, N20</t>
  </si>
  <si>
    <t>N1, N9, N20</t>
  </si>
  <si>
    <t>A sequence of modifier, noun and the same modifier repeated. The modifier can be a point, possessive, quantifier or demonstrative.</t>
  </si>
  <si>
    <t>A verb whose location is modified in a meaningful way, either with the sign produced in one meaningful location, or the sign modified to indicate source/goal. Verbs of this type generally indicate literal movement through space. Use the Depiction Subscale for depicting/classifier verbs.</t>
  </si>
  <si>
    <t>A lexical verb or depicting sign whose manner of movement is modified.</t>
  </si>
  <si>
    <t>The sign FUTURE or FINISH.</t>
  </si>
  <si>
    <t>An adverb of time.</t>
  </si>
  <si>
    <t>A word that modifies a verb, adjective or another adverb.</t>
  </si>
  <si>
    <t>A word used to describe an action, state, or occurrence. Can be produced alone or as part of a sentence. Use the Depiction Subscale for depicting/classifier verbs.</t>
  </si>
  <si>
    <t>A verb modifed by an adverb, in either order.</t>
  </si>
  <si>
    <t>An auxiliary verb that expresses necessity or possibility.</t>
  </si>
  <si>
    <t>A modal verb and a regular verb produced in either order.</t>
  </si>
  <si>
    <t>A modal doubled within a sentence.</t>
  </si>
  <si>
    <t>MODAL Sent MODAL</t>
  </si>
  <si>
    <t>Depicting handshapes representing visually perceived physical properties of objects.</t>
  </si>
  <si>
    <t>Depicting handshapes referring to general semantic classes of objects (e.g., vehicles, upright figure).</t>
  </si>
  <si>
    <t>Lexcial</t>
  </si>
  <si>
    <t>Depicting handshapes representing the shape of the hand or other object handling or gripping the referent.</t>
  </si>
  <si>
    <t>Two depicting signs of any type, produced one after the other.</t>
  </si>
  <si>
    <t>Two depicting signs of any type, produced at the same time.</t>
  </si>
  <si>
    <t xml:space="preserve">WHAT or WHERE produced by themselves, or within a full question. Any version of WHAT is acceptable. </t>
  </si>
  <si>
    <t>Any other wh-words produced alone or as part of a full question.</t>
  </si>
  <si>
    <t>A question that consists of any wh-word with a point.</t>
  </si>
  <si>
    <t>A wh-question with doubling of the wh-word.</t>
  </si>
  <si>
    <t>A yes/no question, produced with or without all of the yes/no nonmanual features (raised eyebrows, widened eyes, forward tilt of head or body) and the manual question marker.</t>
  </si>
  <si>
    <t>A question embedded within a declarative statement.</t>
  </si>
  <si>
    <t>A sentence negated with the manual sign NOT. May also be produced with a headshake.</t>
  </si>
  <si>
    <t>A negative quantifier or pronoun.</t>
  </si>
  <si>
    <t>A verb with a negative incorporated into the sign.</t>
  </si>
  <si>
    <t>IX_1 WANT IX(mother) READ BOOK</t>
  </si>
  <si>
    <t xml:space="preserve">A subject that is produced as a full noun and followed by a verb. The subject is the "doer" of a sentence. The verb may be either a regular lexical verb or a depicting/classifier verb. </t>
  </si>
  <si>
    <t>A series of two verbs. Use the Depiction subscale for depicting signs.</t>
  </si>
  <si>
    <t>A sentence embedded within another sentence.</t>
  </si>
  <si>
    <t>A series of two nouns or a noun and an adjective to express the meaning xxx is/was xxx (ex: that is a dog; I am happy).</t>
  </si>
  <si>
    <t>A series of three verbs. The last verb can be a repetition of the first. Use the Depiction subscale for depicting signs.</t>
  </si>
  <si>
    <t>A sentence expressing a factual implication or a hypothetical situation and its consequence. A manual sign such as IF is not required to receive credit for this item. Adult-like nonmanuals (raised eyebrows on condition, body shift), are also not required to receive credit for this item.</t>
  </si>
  <si>
    <t>LEAVE-IT produced in location item should be left; SCHOOL-a CHURCH-b a-GO-b</t>
  </si>
  <si>
    <t>VERB/DS[manner modification]</t>
  </si>
  <si>
    <t>A determiner or pronoun that indicates quantity.</t>
  </si>
  <si>
    <t>VERB[person modification]</t>
  </si>
  <si>
    <t>TELL-you; me-TELL-you; GIVE-me; you-GIVE-me</t>
  </si>
  <si>
    <t>A verb whose final location is modified to agree with the object. The bginning location of the verb might also indicate the subject, but this is not required to get credit for this category. Verbs of this type generally indicate metaphorical transfer of possession. Use the Depiction Subscale for depicting/classifier verbs.</t>
  </si>
  <si>
    <t>V1, V6</t>
  </si>
  <si>
    <t>V1, V9</t>
  </si>
  <si>
    <t>V1, V11</t>
  </si>
  <si>
    <t>V1, S7</t>
  </si>
  <si>
    <t>V1, S8</t>
  </si>
  <si>
    <t>V1, V11, S12</t>
  </si>
  <si>
    <t>BOY EAT CRACKER; MOTHER LIKE BOOK</t>
  </si>
  <si>
    <t>BOY CRACKER EAT; MOTHER BOOK LIKE</t>
  </si>
  <si>
    <t>CRACKER BOY EAT; BOOK MOTHER LIKE</t>
  </si>
  <si>
    <t>SIT OUTSIDE</t>
  </si>
  <si>
    <t>OUTSIDE SIT</t>
  </si>
  <si>
    <t>MOTHER SIT OUTSIDE</t>
  </si>
  <si>
    <t>OUTSIDE MOTHER SIT</t>
  </si>
  <si>
    <t>V1, S1, S2</t>
  </si>
  <si>
    <t>IX(mother) WANT EAT ?</t>
  </si>
  <si>
    <t>Q1 or Q2</t>
  </si>
  <si>
    <t>DS(1, 2 or 3)</t>
  </si>
  <si>
    <t>DS_s(driving-car)mm to indicate driving casually; WRITEth to indicate writing carelessly; BIGcha to indicate very big; THINoo to indicate very thin</t>
  </si>
  <si>
    <t>IX(cat) CAT IX(cat); POSS_1 CAT POSS_1; THAT BOOK THAT</t>
  </si>
  <si>
    <t>IX_1; IX_1 HAPPY</t>
  </si>
  <si>
    <t>IX(mother); IX(mother) HAPPY</t>
  </si>
  <si>
    <t>SELF(mother); SELF(mother) OPEN</t>
  </si>
  <si>
    <t>V1, S1</t>
  </si>
  <si>
    <r>
      <t xml:space="preserve">A verb followed by a direct or indirect object that is produced as a full noun. The verb may be either a regular lexical verb or a depicting/classifier verb. The direct object is the noun that receives the action of the verb (John kicked Mary </t>
    </r>
    <r>
      <rPr>
        <b/>
        <sz val="12"/>
        <color theme="1"/>
        <rFont val="Calibri"/>
      </rPr>
      <t>the ball</t>
    </r>
    <r>
      <rPr>
        <sz val="12"/>
        <color theme="1"/>
        <rFont val="Calibri"/>
      </rPr>
      <t xml:space="preserve">), while the indirect object identifies to/for who the action is performed (John kicked </t>
    </r>
    <r>
      <rPr>
        <b/>
        <sz val="12"/>
        <color theme="1"/>
        <rFont val="Calibri"/>
      </rPr>
      <t>Mary</t>
    </r>
    <r>
      <rPr>
        <sz val="12"/>
        <color theme="1"/>
        <rFont val="Calibri"/>
      </rPr>
      <t xml:space="preserve"> the ball).</t>
    </r>
  </si>
  <si>
    <t>This category includes instances of full-noun, topicalized direct or indirect objects. Topicalized signs in ASL are usualy described as co-occurring with the nonmanual markers of raised eyebrows and a head tilt.  A child can receive credit for this category whether or not the appropriate nonmanual is produced, as long as the signs are produced in the order OBJECT VERB. The verb may be either a regular lexical verb or a depicting/classifier verb.</t>
  </si>
  <si>
    <t>A sentence that consists of (at least) a subject, object, and verb. The object can be direct or indirect. The subject and object must be full nouns. The verb may be either a regular lexical verb or a depicting/classifier verb.</t>
  </si>
  <si>
    <t>A sentence that consists of (at least) an object, subject, and verb. The object can be direct or indirect. The subject and object must be full nouns. Does not require adult-like topic nonmanual marking. The verb may be either a regular lexical verb or a depicting/classifier verb.</t>
  </si>
  <si>
    <t xml:space="preserve">A sentence that consists of (at least) a location, subject and verb. The subject and verb can appear in either order. The location can be an full NOUN,  or a prepositional phase being used to indicate location. An IX that indicates the subject or the location cannot be counted for this category. The verb may be either a regular lexical verb or a depicting/classifier verb. </t>
  </si>
  <si>
    <t>A two or more word wh-question that does not reach a two-word length by the presence of a point or repetition.</t>
  </si>
  <si>
    <t>A sentence negated with the nonmanual headshake. May also be produced with the manual sign NOT. Do not count instances of NO alone produced with a headshake. The headshake must extend beyond a negative word alone.</t>
  </si>
  <si>
    <t>Head nod that confirms any type of sentence. Do not count instances of YES alone produced with a head nod. The head nod must extend beyond YES alone.</t>
  </si>
  <si>
    <t>The sign FUTURE or FINISH produced either before or after another verb.</t>
  </si>
  <si>
    <t>A full noun (person, place, thing, idea).</t>
  </si>
  <si>
    <t>POSS signed toward another person to indicate the second or third person possessive (your/yours, his, her/hers, their/theirs). DO NOT COUNT: POSS signed toward objects or animals.</t>
  </si>
  <si>
    <t xml:space="preserve">POSS signed toward the signer themself to indicate first person possessive (my/mine) </t>
  </si>
  <si>
    <t xml:space="preserve">A point to the signer themself to indicate the first person (I/me). </t>
  </si>
  <si>
    <t>SELF signed toward the signer themself to indicate first person reflexive (myself).</t>
  </si>
  <si>
    <t>A word used to modify a noun, and that expresses a quality or attribute.</t>
  </si>
  <si>
    <t>ASL-IPSyn Coding Sheet</t>
  </si>
  <si>
    <t>D1</t>
  </si>
  <si>
    <t>D2</t>
  </si>
  <si>
    <t>D3</t>
  </si>
  <si>
    <t>D4</t>
  </si>
  <si>
    <t>D5</t>
  </si>
  <si>
    <t>D6</t>
  </si>
  <si>
    <t>D7</t>
  </si>
  <si>
    <t>D8</t>
  </si>
  <si>
    <t>N9, N20</t>
  </si>
  <si>
    <t>These are helper columns for the formulas: Keep these columns hidden and do not touch.</t>
  </si>
  <si>
    <t>Transcribe the child's signing and use the first 100 analyzable utterances for IPSyn coding. Exclude instances of direct imitation of an adult or self-repetition.</t>
  </si>
  <si>
    <t>If the child produces a similar utterance, but changes the word order or adds additional signs, this utterance can count toward IPSyn.</t>
  </si>
  <si>
    <t>For each utterance, determine whether it is an exemplar of any IPSyn category(s), fill in the time the utterance occured in your video, and gloss the utterance in the row for the relevant category(s).</t>
  </si>
  <si>
    <t>The spreadsheet will total the number of examplars credited (maximum of 2) for each item/row, and also ensure that any items listed in "Also Credit" have received the appropriate amount of credit.</t>
  </si>
  <si>
    <t>Additionally, the scoresheet will automatically provide total scores for each subscale, as well as the overall IPSyn score at the top of the sheet.</t>
  </si>
  <si>
    <t>(3) Phrasal criterion: For two word combos, one or both words must be different. For 3-5 word utterances, 2 or more words must be different. For longer utterances, more than half of the words must be different.</t>
  </si>
  <si>
    <t>(2) Contextual criterion: A form must occur in two diiferent surrounding contexts (e.g., different nouns for plural and different verbs for verbal morphology).</t>
  </si>
  <si>
    <t>(1) Lexical criterion: A form must be exemplified by two different signs. This means that if the child signs MOTHER in two sentences, only one instance of MOTHER may count for N1 (NOUN).</t>
  </si>
  <si>
    <t>Multiple signs should follow the order written unless written with ~, indicating either order is permitted.</t>
  </si>
  <si>
    <t xml:space="preserve">Signs marked with a modifier in square brackets indicate the the sign is modified by movement or by non-manuals. </t>
  </si>
  <si>
    <t>For the second exemplar, one of three productivity criteria must be met.  Which productivity criterion should be used for each IPSyn category can be found in the color-coded "Productivity Criterion" column.</t>
  </si>
  <si>
    <t>Ocassionally, there might be a sign that intervenes between the two (or three) target signs. This is acceptable as long as all of the signs are considered to be part of one utterance.</t>
  </si>
  <si>
    <t>ASL-IPSyn Manual</t>
  </si>
  <si>
    <t>http://slla.lab.uconn.edu/slaaash/</t>
  </si>
  <si>
    <t>ASL-IPSyn</t>
  </si>
  <si>
    <t>American Sign Language Index of Productive Syntax</t>
  </si>
  <si>
    <t>Latest revision: Nov. 1, 2017</t>
  </si>
  <si>
    <t>Prepared by:</t>
  </si>
  <si>
    <t>Diane Lillo-Martin [1],[2], Corina Goodwin [1],[2], and Lee Prunier [2]</t>
  </si>
  <si>
    <t>[1] University of Connecticut   [2] Haskins Laboratories</t>
  </si>
  <si>
    <t>Research reported here was supported in part by the National Institute on Deafness and other Communication Disorders of the National Institutes of Health under Award Number R01DC013578. The content is solely the responsibility of the authors and does not necessarily represent the official views of the National Institutes of Health.</t>
  </si>
  <si>
    <t>Updates to the ASL-IPSyn and baseline data will be posted on our website. Please check back for new information.</t>
  </si>
  <si>
    <t>The current version of this measure builds on work by many collaborators, research assistants and students over a number of years. Your contribution is gratefully acknowledged.</t>
  </si>
  <si>
    <t>Information about our ASL MLU coding principles, our annotation conventions, and the ASL SignBank can also be found on our site.</t>
  </si>
  <si>
    <t>A SLAAASh Project!</t>
  </si>
  <si>
    <t>If you use ASL-IPSyn and would like to share your anonymous data, please contact us (diane.lillo-martin @ uconn.edu). We will keep a database of scores to use for comparisons.</t>
  </si>
  <si>
    <t>Please use the other tabs below to score IPSyn ("Scoresheet") and to view our scoring instruction guide ("Manual").</t>
  </si>
  <si>
    <t>SELF signed toward another person to indicate the second or third person reflexive (yourself/yourselves, himself, herself, themself/themselves). DO NOT COUNT: SELF signed toward objects or animals.</t>
  </si>
  <si>
    <t>An adjective produced with a modification in the manner of movement to indicate the extent to which a noun has the property of the adjective.</t>
  </si>
  <si>
    <t>A noun phrase that contains an adjective and a noun, in either order. An additional element such as another noun, a point, or a verb, must also be produced to ensure that the adjective and noun are within the same noun phrase and not a predicate nominative construction.</t>
  </si>
  <si>
    <t>Any noun phrase with at least two elements. An additional element such as another noun, a point, or a verb, must also be produced to ensure that the two elements are within the same noun phrase and not a predicate nominative construction.</t>
  </si>
  <si>
    <t>Any noun phrase with at least three elements. An additional element such as another noun, a point, or a verb, must also be produced to ensure that the three elements are within the same noun phrase and not a predicate nominative construction.</t>
  </si>
  <si>
    <t>A lexical verb, depicting sign, or adjective, that is produced with a lower face nonmanual that modifies the item like an adverb.</t>
  </si>
  <si>
    <t>A sentence that consists of (at least) a subject, verb and object. The object can be direct or indirect. The subject and object must be full nouns. The verb may be either a regular lexical verb or a depicting/classifier verb.</t>
  </si>
  <si>
    <t xml:space="preserve">A verb followed by a location. The location can be a full NOUN,  or a prepositional phase being used to indicate location. An IX that indicates location cannot be counted for this category. The verb may be either a regular lexical verb or a depicting/classifier verb. </t>
  </si>
  <si>
    <t xml:space="preserve">A location followed by a verb. The location can be a full NOUN,  or a prepositional phase being used to indicate location. An IX that indicates location cannot be counted for this category. The verb may be either a regular lexical verb or a depicting/classifier verb. </t>
  </si>
  <si>
    <t xml:space="preserve">A sentence that consists (at least) of a subject, verb and location. The location can be a full NOUN,  or a prepositional phase being used to indicate location. An IX that indicates the subject or the location cannot be counted for this category. The verb may be either a regular lexical verb or a depicting/classifier verb. </t>
  </si>
  <si>
    <t>Two sentences joined by a conjunction. The conjunction may be produced nonmanually (body shift) or manually (ex: AND or OR).</t>
  </si>
  <si>
    <t>Less time might be necessary for an older, more talkative child. On the other hand, a younger, more reserved child might need more time to produce a sufficient number of utterances.</t>
  </si>
  <si>
    <t>Although there are constructions that a child may use that are not included anywhere in the ASL-IPSyn, please make sure that the utterances assigned to categories do belong in those categories.</t>
  </si>
  <si>
    <r>
      <rPr>
        <b/>
        <u/>
        <sz val="14"/>
        <color theme="1"/>
        <rFont val="Calibri"/>
        <scheme val="minor"/>
      </rPr>
      <t>Instructions</t>
    </r>
    <r>
      <rPr>
        <sz val="14"/>
        <color theme="1"/>
        <rFont val="Calibri"/>
        <scheme val="minor"/>
      </rPr>
      <t xml:space="preserve"> Record the child interacting with a familiar adult in spontaneous play for about 45 minutes.</t>
    </r>
  </si>
  <si>
    <r>
      <rPr>
        <b/>
        <u/>
        <sz val="14"/>
        <color theme="1"/>
        <rFont val="Calibri"/>
        <scheme val="minor"/>
      </rPr>
      <t>Notation</t>
    </r>
    <r>
      <rPr>
        <sz val="14"/>
        <color theme="1"/>
        <rFont val="Calibri"/>
        <scheme val="minor"/>
      </rPr>
      <t xml:space="preserve"> Category label in all caps indicates a sign of that type (e.g. NOUN). Category labels refer to any appropriate syntactic/semantic category (e.g. Loc).</t>
    </r>
  </si>
  <si>
    <t>NOUN {CONJ} NOUN</t>
  </si>
  <si>
    <t>THAT {NOUN}</t>
  </si>
  <si>
    <t>Signs designated within curled brackets indicate that the sign inside is not always required for credit. Please see the Full Description of the item in these cases.</t>
  </si>
  <si>
    <t>Exclude utterances that are entirely unintelligible. Exclude instances of pointing alone (IX) without other signs. Exclude routines (e.g., THANK-YOU) and gestures (e.g. a wave hello).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</si>
</sst>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ss;@"/>
    <numFmt numFmtId="165" formatCode="[h]:mm:ss;@"/>
  </numFmts>
  <fonts count="24" x14ac:knownFonts="1">
    <font>
      <sz val="12"/>
      <color theme="1"/>
      <name val="Calibri"/>
      <family val="2"/>
      <scheme val="minor"/>
    </font>
    <font>
      <b/>
      <sz val="12"/>
      <color theme="1"/>
      <name val="Calibri"/>
      <family val="2"/>
      <scheme val="minor"/>
    </font>
    <font>
      <b/>
      <u/>
      <sz val="12"/>
      <color theme="1"/>
      <name val="Calibri"/>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b/>
      <sz val="24"/>
      <color theme="1"/>
      <name val="Calibri"/>
      <scheme val="minor"/>
    </font>
    <font>
      <sz val="12"/>
      <color theme="1"/>
      <name val="Calibri"/>
    </font>
    <font>
      <b/>
      <sz val="12"/>
      <color theme="1"/>
      <name val="Calibri"/>
    </font>
    <font>
      <sz val="13"/>
      <color rgb="FF242729"/>
      <name val="Consolas"/>
    </font>
    <font>
      <sz val="8"/>
      <name val="Calibri"/>
      <family val="2"/>
      <scheme val="minor"/>
    </font>
    <font>
      <sz val="14"/>
      <color theme="1"/>
      <name val="Calibri"/>
      <scheme val="minor"/>
    </font>
    <font>
      <sz val="16"/>
      <color theme="1"/>
      <name val="Calibri"/>
      <scheme val="minor"/>
    </font>
    <font>
      <sz val="18"/>
      <color theme="1"/>
      <name val="Calibri"/>
      <scheme val="minor"/>
    </font>
    <font>
      <sz val="10"/>
      <color theme="1"/>
      <name val="Calibri"/>
      <scheme val="minor"/>
    </font>
    <font>
      <i/>
      <sz val="20"/>
      <color theme="1"/>
      <name val="Calibri"/>
      <scheme val="minor"/>
    </font>
    <font>
      <b/>
      <sz val="22"/>
      <color theme="1"/>
      <name val="Calibri"/>
      <scheme val="minor"/>
    </font>
    <font>
      <b/>
      <sz val="14"/>
      <color theme="1"/>
      <name val="Calibri"/>
      <scheme val="minor"/>
    </font>
    <font>
      <b/>
      <u/>
      <sz val="14"/>
      <color theme="1"/>
      <name val="Calibri"/>
      <scheme val="minor"/>
    </font>
    <font>
      <sz val="14"/>
      <color theme="1"/>
      <name val="Calibri"/>
    </font>
    <font>
      <b/>
      <sz val="14"/>
      <color theme="1"/>
      <name val="Calibri"/>
    </font>
    <font>
      <b/>
      <sz val="14"/>
      <color rgb="FF000000"/>
      <name val="Calibri"/>
      <scheme val="minor"/>
    </font>
    <font>
      <sz val="14"/>
      <color rgb="FF000000"/>
      <name val="Calibri"/>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s>
  <cellStyleXfs count="19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99">
    <xf numFmtId="0" fontId="0" fillId="0" borderId="0" xfId="0"/>
    <xf numFmtId="0" fontId="0" fillId="0" borderId="0" xfId="0" applyProtection="1">
      <protection locked="0"/>
    </xf>
    <xf numFmtId="0" fontId="1" fillId="0" borderId="17" xfId="0" applyFont="1" applyBorder="1" applyAlignment="1" applyProtection="1">
      <alignment horizontal="center"/>
      <protection locked="0"/>
    </xf>
    <xf numFmtId="164" fontId="0" fillId="0" borderId="15"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3" fillId="0" borderId="1" xfId="0" applyFont="1" applyBorder="1" applyAlignment="1" applyProtection="1">
      <alignment horizontal="center"/>
      <protection locked="0"/>
    </xf>
    <xf numFmtId="164" fontId="0" fillId="0" borderId="21" xfId="0" applyNumberFormat="1"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6" fillId="0" borderId="25" xfId="0" applyFont="1" applyBorder="1" applyAlignment="1" applyProtection="1">
      <alignment horizontal="center"/>
      <protection locked="0"/>
    </xf>
    <xf numFmtId="164" fontId="0" fillId="0" borderId="27" xfId="0" applyNumberFormat="1" applyBorder="1" applyAlignment="1" applyProtection="1">
      <alignment horizontal="center"/>
      <protection locked="0"/>
    </xf>
    <xf numFmtId="0" fontId="0" fillId="0" borderId="27" xfId="0" applyBorder="1" applyAlignment="1" applyProtection="1">
      <alignment horizontal="center"/>
      <protection locked="0"/>
    </xf>
    <xf numFmtId="0" fontId="0" fillId="0" borderId="38"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5" xfId="0" applyBorder="1" applyAlignment="1" applyProtection="1">
      <alignment horizontal="center"/>
      <protection locked="0"/>
    </xf>
    <xf numFmtId="165" fontId="0" fillId="0" borderId="21" xfId="0" applyNumberFormat="1" applyBorder="1" applyAlignment="1" applyProtection="1">
      <alignment horizontal="center"/>
      <protection locked="0"/>
    </xf>
    <xf numFmtId="0" fontId="0" fillId="0" borderId="39" xfId="0"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1" fillId="0" borderId="2" xfId="0" applyFont="1" applyBorder="1" applyProtection="1"/>
    <xf numFmtId="0" fontId="1" fillId="0" borderId="3" xfId="0" applyFont="1" applyBorder="1" applyProtection="1"/>
    <xf numFmtId="0" fontId="0" fillId="0" borderId="4" xfId="0" applyBorder="1" applyProtection="1"/>
    <xf numFmtId="0" fontId="0" fillId="0" borderId="6" xfId="0" applyBorder="1" applyProtection="1"/>
    <xf numFmtId="0" fontId="0" fillId="0" borderId="4" xfId="0" applyFill="1" applyBorder="1" applyProtection="1"/>
    <xf numFmtId="0" fontId="0" fillId="0" borderId="8" xfId="0" applyBorder="1" applyProtection="1"/>
    <xf numFmtId="1" fontId="0" fillId="0" borderId="14" xfId="0" applyNumberFormat="1" applyBorder="1" applyAlignment="1" applyProtection="1">
      <alignment horizontal="center"/>
    </xf>
    <xf numFmtId="1" fontId="0" fillId="0" borderId="5" xfId="0" applyNumberFormat="1" applyBorder="1" applyProtection="1"/>
    <xf numFmtId="1" fontId="0" fillId="0" borderId="7" xfId="0" applyNumberFormat="1" applyBorder="1" applyProtection="1"/>
    <xf numFmtId="1" fontId="0" fillId="0" borderId="9" xfId="0" applyNumberFormat="1" applyBorder="1" applyProtection="1"/>
    <xf numFmtId="1" fontId="0" fillId="0" borderId="3" xfId="0" applyNumberFormat="1" applyBorder="1" applyProtection="1"/>
    <xf numFmtId="0" fontId="0" fillId="0" borderId="0" xfId="0" applyProtection="1">
      <protection hidden="1"/>
    </xf>
    <xf numFmtId="1" fontId="1" fillId="0" borderId="3" xfId="0" applyNumberFormat="1" applyFont="1" applyBorder="1" applyAlignment="1" applyProtection="1">
      <alignment horizontal="center"/>
    </xf>
    <xf numFmtId="1" fontId="0" fillId="0" borderId="13" xfId="0" applyNumberFormat="1" applyBorder="1" applyAlignment="1" applyProtection="1">
      <alignment horizontal="center"/>
    </xf>
    <xf numFmtId="1" fontId="6" fillId="0" borderId="19" xfId="0" applyNumberFormat="1" applyFont="1" applyBorder="1" applyAlignment="1" applyProtection="1">
      <alignment horizontal="center"/>
    </xf>
    <xf numFmtId="1" fontId="0" fillId="0" borderId="11" xfId="0" applyNumberFormat="1" applyBorder="1" applyAlignment="1" applyProtection="1">
      <alignment horizontal="center"/>
    </xf>
    <xf numFmtId="1" fontId="0" fillId="0" borderId="12" xfId="0" applyNumberFormat="1" applyBorder="1" applyAlignment="1" applyProtection="1">
      <alignment horizontal="center"/>
    </xf>
    <xf numFmtId="1" fontId="6" fillId="0" borderId="29" xfId="0" applyNumberFormat="1" applyFont="1" applyBorder="1" applyAlignment="1" applyProtection="1">
      <alignment horizontal="center"/>
    </xf>
    <xf numFmtId="0" fontId="1" fillId="2" borderId="17" xfId="0" applyFont="1" applyFill="1" applyBorder="1" applyProtection="1"/>
    <xf numFmtId="0" fontId="1" fillId="0" borderId="17" xfId="0" applyFont="1" applyBorder="1" applyProtection="1"/>
    <xf numFmtId="0" fontId="0" fillId="0" borderId="15" xfId="0" applyBorder="1" applyProtection="1"/>
    <xf numFmtId="0" fontId="0" fillId="0" borderId="1" xfId="0" applyFill="1" applyBorder="1" applyProtection="1"/>
    <xf numFmtId="0" fontId="0" fillId="0" borderId="1" xfId="0" applyBorder="1" applyProtection="1"/>
    <xf numFmtId="0" fontId="0" fillId="0" borderId="8" xfId="0" applyFill="1" applyBorder="1" applyProtection="1"/>
    <xf numFmtId="0" fontId="0" fillId="0" borderId="1" xfId="0" applyFill="1" applyBorder="1" applyAlignment="1" applyProtection="1">
      <alignment wrapText="1"/>
    </xf>
    <xf numFmtId="0" fontId="0" fillId="0" borderId="15" xfId="0" applyFill="1" applyBorder="1" applyAlignment="1" applyProtection="1">
      <alignment vertical="center"/>
    </xf>
    <xf numFmtId="0" fontId="0" fillId="2" borderId="1" xfId="0" applyFill="1" applyBorder="1" applyProtection="1"/>
    <xf numFmtId="0" fontId="0" fillId="0" borderId="23" xfId="0" applyFill="1" applyBorder="1" applyProtection="1"/>
    <xf numFmtId="0" fontId="0" fillId="0" borderId="21" xfId="0" applyFill="1" applyBorder="1" applyProtection="1"/>
    <xf numFmtId="0" fontId="0" fillId="2" borderId="21" xfId="0" applyFill="1" applyBorder="1" applyAlignment="1" applyProtection="1">
      <alignment wrapText="1"/>
    </xf>
    <xf numFmtId="0" fontId="6" fillId="0" borderId="24" xfId="0" applyFont="1" applyBorder="1" applyProtection="1"/>
    <xf numFmtId="0" fontId="6" fillId="3" borderId="25" xfId="0" applyFont="1" applyFill="1" applyBorder="1" applyProtection="1"/>
    <xf numFmtId="0" fontId="6" fillId="0" borderId="25" xfId="0" applyFont="1" applyBorder="1" applyProtection="1"/>
    <xf numFmtId="0" fontId="0" fillId="0" borderId="26" xfId="0" applyBorder="1" applyProtection="1"/>
    <xf numFmtId="0" fontId="0" fillId="0" borderId="27" xfId="0" applyBorder="1" applyProtection="1"/>
    <xf numFmtId="0" fontId="3" fillId="0" borderId="27" xfId="0" applyFont="1" applyBorder="1" applyProtection="1"/>
    <xf numFmtId="0" fontId="0" fillId="0" borderId="1" xfId="0" applyBorder="1" applyAlignment="1" applyProtection="1">
      <alignment wrapText="1"/>
    </xf>
    <xf numFmtId="0" fontId="3" fillId="0" borderId="1" xfId="0" applyFont="1" applyBorder="1" applyProtection="1"/>
    <xf numFmtId="0" fontId="0" fillId="0" borderId="20" xfId="0" applyBorder="1" applyProtection="1"/>
    <xf numFmtId="0" fontId="0" fillId="2" borderId="21" xfId="0" applyFill="1" applyBorder="1" applyProtection="1"/>
    <xf numFmtId="0" fontId="3" fillId="0" borderId="21" xfId="0" applyFont="1" applyBorder="1" applyProtection="1"/>
    <xf numFmtId="0" fontId="6" fillId="0" borderId="2" xfId="0" applyFont="1" applyBorder="1" applyProtection="1"/>
    <xf numFmtId="0" fontId="6" fillId="3" borderId="18" xfId="0" applyFont="1" applyFill="1" applyBorder="1" applyProtection="1"/>
    <xf numFmtId="0" fontId="6" fillId="0" borderId="18" xfId="0" applyFont="1" applyBorder="1" applyProtection="1"/>
    <xf numFmtId="0" fontId="0" fillId="0" borderId="21" xfId="0" applyBorder="1" applyProtection="1"/>
    <xf numFmtId="0" fontId="0" fillId="2" borderId="1" xfId="0" applyFill="1" applyBorder="1" applyAlignment="1" applyProtection="1">
      <alignment wrapText="1"/>
    </xf>
    <xf numFmtId="0" fontId="0" fillId="0" borderId="21" xfId="0" applyBorder="1" applyAlignment="1" applyProtection="1">
      <alignment wrapText="1"/>
    </xf>
    <xf numFmtId="0" fontId="0" fillId="2" borderId="0" xfId="0" applyFill="1" applyProtection="1">
      <protection locked="0"/>
    </xf>
    <xf numFmtId="1" fontId="0" fillId="2" borderId="0" xfId="0" applyNumberFormat="1" applyFill="1" applyProtection="1">
      <protection locked="0"/>
    </xf>
    <xf numFmtId="0" fontId="0" fillId="2" borderId="0" xfId="0" applyFill="1" applyProtection="1">
      <protection hidden="1"/>
    </xf>
    <xf numFmtId="0" fontId="0" fillId="2" borderId="0" xfId="0" applyFont="1" applyFill="1" applyAlignment="1" applyProtection="1">
      <alignment vertical="center" wrapText="1"/>
      <protection hidden="1"/>
    </xf>
    <xf numFmtId="0" fontId="0" fillId="2" borderId="0" xfId="0" applyFill="1" applyAlignment="1" applyProtection="1">
      <alignment wrapText="1"/>
      <protection hidden="1"/>
    </xf>
    <xf numFmtId="0" fontId="0" fillId="2" borderId="0" xfId="0" applyFill="1" applyAlignment="1" applyProtection="1">
      <alignment horizontal="left"/>
    </xf>
    <xf numFmtId="0" fontId="0" fillId="2" borderId="0" xfId="0" applyFill="1" applyProtection="1"/>
    <xf numFmtId="1" fontId="0" fillId="2" borderId="0" xfId="0" applyNumberFormat="1" applyFill="1" applyProtection="1"/>
    <xf numFmtId="0" fontId="1" fillId="0" borderId="1" xfId="0" applyFont="1" applyBorder="1" applyProtection="1"/>
    <xf numFmtId="0" fontId="0" fillId="2" borderId="0" xfId="0" applyFill="1" applyBorder="1" applyProtection="1"/>
    <xf numFmtId="0" fontId="0" fillId="0" borderId="1" xfId="0" applyFont="1" applyBorder="1" applyProtection="1"/>
    <xf numFmtId="0" fontId="2" fillId="2" borderId="0" xfId="0" applyFont="1" applyFill="1" applyProtection="1"/>
    <xf numFmtId="0" fontId="10" fillId="2" borderId="0" xfId="0" applyFont="1" applyFill="1" applyProtection="1"/>
    <xf numFmtId="0" fontId="0" fillId="2" borderId="0" xfId="0" applyFill="1" applyAlignment="1" applyProtection="1">
      <alignment horizontal="center"/>
    </xf>
    <xf numFmtId="1" fontId="0" fillId="2" borderId="0" xfId="0" applyNumberFormat="1" applyFill="1" applyAlignment="1" applyProtection="1">
      <alignment horizontal="center"/>
    </xf>
    <xf numFmtId="0" fontId="7" fillId="0" borderId="0" xfId="0" applyFont="1" applyBorder="1" applyAlignment="1" applyProtection="1"/>
    <xf numFmtId="0" fontId="7" fillId="2" borderId="0" xfId="0" applyFont="1" applyFill="1" applyBorder="1" applyAlignment="1" applyProtection="1"/>
    <xf numFmtId="0" fontId="0" fillId="0" borderId="0" xfId="0" applyProtection="1"/>
    <xf numFmtId="0" fontId="0" fillId="2" borderId="0" xfId="0" applyFill="1" applyAlignment="1" applyProtection="1">
      <alignment horizontal="left" vertical="center"/>
    </xf>
    <xf numFmtId="0" fontId="0" fillId="2" borderId="0" xfId="0" applyFill="1" applyAlignment="1" applyProtection="1">
      <alignment horizontal="center" vertical="center" wrapText="1"/>
    </xf>
    <xf numFmtId="0" fontId="0" fillId="2" borderId="0" xfId="0" applyFill="1" applyAlignment="1" applyProtection="1">
      <alignment horizontal="center" vertical="center"/>
    </xf>
    <xf numFmtId="0" fontId="0" fillId="0" borderId="17" xfId="0" applyFont="1" applyBorder="1" applyAlignment="1" applyProtection="1">
      <alignment vertical="center"/>
    </xf>
    <xf numFmtId="0" fontId="1" fillId="2" borderId="0" xfId="0" applyFont="1" applyFill="1" applyProtection="1"/>
    <xf numFmtId="0" fontId="1" fillId="0" borderId="0" xfId="0" applyFont="1" applyProtection="1"/>
    <xf numFmtId="0" fontId="0" fillId="0" borderId="17" xfId="0" applyBorder="1" applyAlignment="1" applyProtection="1">
      <alignment horizontal="left" vertical="center" wrapText="1"/>
    </xf>
    <xf numFmtId="0" fontId="0" fillId="0" borderId="17" xfId="0" applyFill="1" applyBorder="1" applyAlignment="1" applyProtection="1">
      <alignment horizontal="left" vertical="center" wrapText="1"/>
    </xf>
    <xf numFmtId="0" fontId="0" fillId="0" borderId="17" xfId="0" applyBorder="1" applyAlignment="1" applyProtection="1">
      <alignment horizontal="left" vertical="center"/>
    </xf>
    <xf numFmtId="0" fontId="0" fillId="2" borderId="0" xfId="0" applyFill="1" applyBorder="1" applyAlignment="1" applyProtection="1">
      <alignment wrapText="1"/>
    </xf>
    <xf numFmtId="0" fontId="0" fillId="2" borderId="0" xfId="0" applyFill="1" applyBorder="1" applyAlignment="1" applyProtection="1">
      <alignment horizontal="left" vertical="center"/>
    </xf>
    <xf numFmtId="0" fontId="0" fillId="2" borderId="0" xfId="0" applyFill="1" applyBorder="1" applyAlignment="1" applyProtection="1">
      <alignment horizontal="center" vertical="center"/>
    </xf>
    <xf numFmtId="0" fontId="0" fillId="0" borderId="0" xfId="0" applyFill="1" applyProtection="1"/>
    <xf numFmtId="0" fontId="0" fillId="2" borderId="0" xfId="0" applyFill="1" applyBorder="1" applyAlignment="1" applyProtection="1">
      <alignment horizontal="center" vertical="center" wrapText="1"/>
    </xf>
    <xf numFmtId="0" fontId="0" fillId="0" borderId="35" xfId="0" applyBorder="1" applyAlignment="1" applyProtection="1">
      <alignment horizontal="left" vertical="center" wrapText="1"/>
    </xf>
    <xf numFmtId="0" fontId="0" fillId="0" borderId="33" xfId="0"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0" borderId="35" xfId="0" applyBorder="1" applyAlignment="1" applyProtection="1">
      <alignment horizontal="left" vertical="center"/>
    </xf>
    <xf numFmtId="0" fontId="8" fillId="0" borderId="17" xfId="0" applyFont="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Protection="1"/>
    <xf numFmtId="0" fontId="0" fillId="0" borderId="0" xfId="0" applyBorder="1" applyAlignment="1" applyProtection="1">
      <alignment horizontal="center" vertical="center"/>
    </xf>
    <xf numFmtId="0" fontId="0" fillId="4" borderId="0" xfId="0" applyFill="1" applyAlignment="1" applyProtection="1">
      <alignment horizontal="center" vertical="center"/>
    </xf>
    <xf numFmtId="0" fontId="0" fillId="5" borderId="0" xfId="0" applyFill="1" applyAlignment="1" applyProtection="1">
      <alignment horizontal="center" vertical="center"/>
    </xf>
    <xf numFmtId="0" fontId="0" fillId="6" borderId="0" xfId="0" applyFill="1" applyAlignment="1" applyProtection="1">
      <alignment horizontal="center" vertical="center"/>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0" fillId="6" borderId="0" xfId="0" applyFill="1" applyAlignment="1" applyProtection="1">
      <alignment horizontal="center" vertical="center" wrapText="1"/>
    </xf>
    <xf numFmtId="0" fontId="0" fillId="0" borderId="0" xfId="0" applyBorder="1"/>
    <xf numFmtId="0" fontId="15" fillId="0" borderId="0" xfId="0" applyFont="1" applyBorder="1" applyAlignment="1">
      <alignment horizontal="left" wrapText="1"/>
    </xf>
    <xf numFmtId="0" fontId="0" fillId="2" borderId="17" xfId="0" applyFill="1" applyBorder="1" applyAlignment="1" applyProtection="1">
      <alignment horizontal="left" vertical="center" wrapText="1"/>
    </xf>
    <xf numFmtId="0" fontId="18" fillId="0" borderId="2" xfId="0" applyFont="1" applyBorder="1" applyAlignment="1" applyProtection="1">
      <alignment vertical="center"/>
    </xf>
    <xf numFmtId="0" fontId="12" fillId="0" borderId="17" xfId="0" applyFont="1" applyBorder="1" applyAlignment="1" applyProtection="1">
      <alignment vertical="center" wrapText="1"/>
    </xf>
    <xf numFmtId="0" fontId="12" fillId="0" borderId="17"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0" xfId="0" applyFont="1" applyFill="1" applyAlignment="1" applyProtection="1">
      <alignment horizontal="left" vertical="center"/>
    </xf>
    <xf numFmtId="0" fontId="12" fillId="4" borderId="0" xfId="0" applyFont="1" applyFill="1" applyAlignment="1" applyProtection="1">
      <alignment horizontal="left" vertical="center"/>
    </xf>
    <xf numFmtId="0" fontId="12" fillId="5" borderId="0" xfId="0" applyFont="1" applyFill="1" applyAlignment="1" applyProtection="1">
      <alignment horizontal="left" vertical="center"/>
    </xf>
    <xf numFmtId="0" fontId="12" fillId="6" borderId="0" xfId="0" applyFont="1" applyFill="1" applyAlignment="1" applyProtection="1">
      <alignment horizontal="left" vertical="center"/>
    </xf>
    <xf numFmtId="0" fontId="12" fillId="4" borderId="3"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20" fillId="6" borderId="3" xfId="0" applyFont="1" applyFill="1" applyBorder="1" applyAlignment="1" applyProtection="1">
      <alignment horizontal="center" vertical="center"/>
    </xf>
    <xf numFmtId="0" fontId="20" fillId="6" borderId="36" xfId="0" applyFont="1" applyFill="1" applyBorder="1" applyAlignment="1" applyProtection="1">
      <alignment horizontal="center" vertical="center"/>
    </xf>
    <xf numFmtId="0" fontId="12" fillId="6" borderId="36" xfId="0" applyFont="1" applyFill="1" applyBorder="1" applyAlignment="1" applyProtection="1">
      <alignment horizontal="center" vertical="center"/>
    </xf>
    <xf numFmtId="0" fontId="12" fillId="4" borderId="36" xfId="0" applyFont="1" applyFill="1" applyBorder="1" applyAlignment="1" applyProtection="1">
      <alignment horizontal="center" vertical="center"/>
    </xf>
    <xf numFmtId="0" fontId="12" fillId="6" borderId="34" xfId="0" applyFont="1" applyFill="1" applyBorder="1" applyAlignment="1" applyProtection="1">
      <alignment horizontal="center" vertical="center"/>
    </xf>
    <xf numFmtId="0" fontId="18" fillId="0" borderId="2" xfId="0" applyFont="1" applyBorder="1" applyProtection="1"/>
    <xf numFmtId="0" fontId="12" fillId="0" borderId="17" xfId="0" applyFont="1" applyBorder="1" applyAlignment="1" applyProtection="1">
      <alignment wrapText="1"/>
    </xf>
    <xf numFmtId="0" fontId="18" fillId="0" borderId="2" xfId="0" applyFont="1" applyFill="1" applyBorder="1" applyProtection="1"/>
    <xf numFmtId="0" fontId="12" fillId="0" borderId="17" xfId="0" applyFont="1" applyFill="1" applyBorder="1" applyAlignment="1" applyProtection="1">
      <alignment wrapText="1"/>
    </xf>
    <xf numFmtId="0" fontId="12" fillId="2" borderId="17" xfId="0" applyFont="1" applyFill="1" applyBorder="1" applyAlignment="1" applyProtection="1">
      <alignment wrapText="1"/>
    </xf>
    <xf numFmtId="0" fontId="18" fillId="0" borderId="32" xfId="0" applyFont="1" applyBorder="1" applyProtection="1"/>
    <xf numFmtId="0" fontId="12" fillId="2" borderId="33" xfId="0" applyFont="1" applyFill="1" applyBorder="1" applyAlignment="1" applyProtection="1">
      <alignment wrapText="1"/>
    </xf>
    <xf numFmtId="0" fontId="12" fillId="2" borderId="35" xfId="0" applyFont="1" applyFill="1" applyBorder="1" applyAlignment="1" applyProtection="1">
      <alignment wrapText="1"/>
    </xf>
    <xf numFmtId="0" fontId="12" fillId="0" borderId="35" xfId="0" applyFont="1" applyBorder="1" applyAlignment="1" applyProtection="1">
      <alignment wrapText="1"/>
    </xf>
    <xf numFmtId="0" fontId="18" fillId="0" borderId="23" xfId="0" applyFont="1" applyBorder="1" applyProtection="1"/>
    <xf numFmtId="0" fontId="12" fillId="0" borderId="33" xfId="0" applyFont="1" applyBorder="1" applyAlignment="1" applyProtection="1">
      <alignment wrapText="1"/>
    </xf>
    <xf numFmtId="0" fontId="21" fillId="0" borderId="2" xfId="0" applyFont="1" applyBorder="1" applyProtection="1"/>
    <xf numFmtId="0" fontId="20" fillId="0" borderId="17" xfId="0" applyFont="1" applyBorder="1" applyAlignment="1" applyProtection="1">
      <alignment wrapText="1"/>
    </xf>
    <xf numFmtId="0" fontId="20" fillId="0" borderId="17" xfId="0" applyFont="1" applyFill="1" applyBorder="1" applyAlignment="1" applyProtection="1">
      <alignment wrapText="1"/>
    </xf>
    <xf numFmtId="0" fontId="8" fillId="0" borderId="17" xfId="0" applyFont="1" applyBorder="1" applyProtection="1"/>
    <xf numFmtId="0" fontId="0" fillId="0" borderId="17" xfId="0" applyFont="1" applyBorder="1" applyProtection="1"/>
    <xf numFmtId="0" fontId="0" fillId="0" borderId="17" xfId="0" applyFont="1" applyBorder="1" applyAlignment="1" applyProtection="1">
      <alignment horizontal="left"/>
    </xf>
    <xf numFmtId="0" fontId="0" fillId="0" borderId="35" xfId="0" applyFont="1" applyBorder="1" applyAlignment="1" applyProtection="1">
      <alignment wrapText="1"/>
    </xf>
    <xf numFmtId="0" fontId="0" fillId="0" borderId="17" xfId="0" applyFont="1" applyBorder="1" applyAlignment="1" applyProtection="1">
      <alignment wrapText="1"/>
    </xf>
    <xf numFmtId="0" fontId="0" fillId="0" borderId="35" xfId="0" applyFont="1" applyBorder="1" applyProtection="1"/>
    <xf numFmtId="0" fontId="0" fillId="0" borderId="33" xfId="0" applyFont="1" applyBorder="1" applyProtection="1"/>
    <xf numFmtId="0" fontId="0" fillId="0" borderId="17" xfId="0" applyFont="1" applyFill="1" applyBorder="1" applyProtection="1"/>
    <xf numFmtId="0" fontId="0" fillId="0" borderId="17" xfId="0" applyFont="1" applyFill="1" applyBorder="1" applyAlignment="1" applyProtection="1">
      <alignment vertical="center"/>
    </xf>
    <xf numFmtId="0" fontId="18" fillId="0" borderId="24" xfId="0" applyFont="1" applyBorder="1" applyAlignment="1" applyProtection="1">
      <alignment horizontal="center" vertical="center"/>
    </xf>
    <xf numFmtId="0" fontId="18" fillId="0" borderId="30"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8" fillId="0" borderId="30" xfId="0" applyFont="1" applyBorder="1" applyProtection="1"/>
    <xf numFmtId="0" fontId="18" fillId="0" borderId="30" xfId="0" applyFont="1" applyBorder="1" applyAlignment="1" applyProtection="1">
      <alignment horizontal="center" vertical="center"/>
    </xf>
    <xf numFmtId="0" fontId="22" fillId="0" borderId="31" xfId="0" applyFont="1" applyBorder="1" applyProtection="1"/>
    <xf numFmtId="0" fontId="23" fillId="2" borderId="0" xfId="0" applyFont="1" applyFill="1" applyProtection="1"/>
    <xf numFmtId="0" fontId="12" fillId="0" borderId="0" xfId="0" applyFont="1" applyProtection="1"/>
    <xf numFmtId="0" fontId="22" fillId="3" borderId="25" xfId="0" applyFont="1" applyFill="1" applyBorder="1" applyAlignment="1" applyProtection="1">
      <alignment horizontal="center" wrapText="1"/>
    </xf>
    <xf numFmtId="0" fontId="22" fillId="0" borderId="25" xfId="0" applyFont="1" applyBorder="1" applyAlignment="1" applyProtection="1">
      <alignment horizontal="center"/>
    </xf>
    <xf numFmtId="0" fontId="22" fillId="0" borderId="31" xfId="0" applyFont="1" applyBorder="1" applyAlignment="1" applyProtection="1">
      <alignment horizontal="center"/>
    </xf>
    <xf numFmtId="0" fontId="12" fillId="2" borderId="0" xfId="0" applyFont="1" applyFill="1" applyAlignment="1" applyProtection="1">
      <alignment horizontal="center"/>
    </xf>
    <xf numFmtId="0" fontId="12" fillId="0" borderId="0" xfId="0" applyFont="1" applyAlignment="1" applyProtection="1">
      <alignment horizontal="center"/>
    </xf>
    <xf numFmtId="0" fontId="22" fillId="0" borderId="24" xfId="0" applyFont="1" applyBorder="1" applyAlignment="1" applyProtection="1">
      <alignment horizontal="center"/>
    </xf>
    <xf numFmtId="0" fontId="22" fillId="3" borderId="18" xfId="0" applyFont="1" applyFill="1" applyBorder="1" applyAlignment="1" applyProtection="1">
      <alignment horizontal="center" wrapText="1"/>
    </xf>
    <xf numFmtId="0" fontId="22" fillId="0" borderId="18" xfId="0" applyFont="1" applyBorder="1" applyAlignment="1" applyProtection="1">
      <alignment horizontal="center"/>
    </xf>
    <xf numFmtId="0" fontId="18" fillId="0" borderId="17" xfId="0" applyFont="1" applyBorder="1" applyAlignment="1" applyProtection="1">
      <alignment horizontal="center" vertical="center"/>
    </xf>
    <xf numFmtId="0" fontId="22" fillId="0" borderId="3" xfId="0" applyFont="1" applyBorder="1" applyAlignment="1" applyProtection="1">
      <alignment horizontal="center"/>
    </xf>
    <xf numFmtId="0" fontId="0" fillId="0" borderId="1" xfId="0" applyBorder="1" applyAlignment="1" applyProtection="1">
      <alignment horizontal="left"/>
      <protection locked="0"/>
    </xf>
    <xf numFmtId="0" fontId="0" fillId="0" borderId="1" xfId="0" applyBorder="1" applyProtection="1">
      <protection locked="0"/>
    </xf>
    <xf numFmtId="0" fontId="12" fillId="0" borderId="0" xfId="0" applyFont="1" applyBorder="1" applyAlignment="1">
      <alignment horizontal="center"/>
    </xf>
    <xf numFmtId="0" fontId="17"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center"/>
    </xf>
    <xf numFmtId="0" fontId="13" fillId="0" borderId="0" xfId="0" applyFont="1" applyBorder="1" applyAlignment="1">
      <alignment horizontal="center"/>
    </xf>
    <xf numFmtId="0" fontId="16" fillId="0" borderId="0" xfId="0" applyFont="1" applyBorder="1" applyAlignment="1">
      <alignment horizontal="center"/>
    </xf>
    <xf numFmtId="0" fontId="15" fillId="0" borderId="0" xfId="0" applyFont="1" applyBorder="1" applyAlignment="1">
      <alignment horizontal="left" wrapText="1"/>
    </xf>
    <xf numFmtId="0" fontId="0" fillId="0" borderId="0" xfId="0" applyBorder="1" applyAlignment="1">
      <alignment horizontal="left" wrapText="1"/>
    </xf>
    <xf numFmtId="0" fontId="0" fillId="7" borderId="0" xfId="0" applyFill="1" applyBorder="1" applyAlignment="1">
      <alignment horizontal="center"/>
    </xf>
    <xf numFmtId="0" fontId="0" fillId="0" borderId="0" xfId="0" applyFont="1" applyBorder="1" applyAlignment="1">
      <alignment horizontal="left" wrapText="1"/>
    </xf>
    <xf numFmtId="0" fontId="4" fillId="7" borderId="0" xfId="191" applyFill="1" applyBorder="1" applyAlignment="1">
      <alignment horizontal="center"/>
    </xf>
    <xf numFmtId="0" fontId="0" fillId="0" borderId="0" xfId="0" applyBorder="1" applyAlignment="1">
      <alignment horizontal="left"/>
    </xf>
    <xf numFmtId="0" fontId="0" fillId="2" borderId="0" xfId="0" applyFont="1" applyFill="1" applyAlignment="1" applyProtection="1">
      <alignment horizontal="center" vertical="center" wrapText="1"/>
      <protection hidden="1"/>
    </xf>
    <xf numFmtId="0" fontId="7" fillId="2" borderId="37" xfId="0" applyFont="1" applyFill="1" applyBorder="1" applyAlignment="1" applyProtection="1">
      <alignment horizontal="center"/>
    </xf>
    <xf numFmtId="0" fontId="7" fillId="0" borderId="0" xfId="0" applyFont="1" applyBorder="1" applyAlignment="1" applyProtection="1">
      <alignment horizontal="center"/>
    </xf>
    <xf numFmtId="0" fontId="7" fillId="2" borderId="0" xfId="0" applyFont="1" applyFill="1" applyBorder="1" applyAlignment="1" applyProtection="1">
      <alignment horizontal="center"/>
    </xf>
    <xf numFmtId="0" fontId="7" fillId="2" borderId="37" xfId="0" applyFont="1" applyFill="1" applyBorder="1" applyAlignment="1" applyProtection="1">
      <alignment horizontal="center" vertical="center"/>
    </xf>
    <xf numFmtId="0" fontId="7" fillId="2" borderId="37" xfId="0" applyFont="1" applyFill="1" applyBorder="1" applyAlignment="1" applyProtection="1">
      <alignment horizontal="center" vertical="top" wrapText="1"/>
    </xf>
  </cellXfs>
  <cellStyles count="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195595</xdr:colOff>
      <xdr:row>2</xdr:row>
      <xdr:rowOff>127001</xdr:rowOff>
    </xdr:from>
    <xdr:to>
      <xdr:col>9</xdr:col>
      <xdr:colOff>611873</xdr:colOff>
      <xdr:row>8</xdr:row>
      <xdr:rowOff>152401</xdr:rowOff>
    </xdr:to>
    <xdr:pic>
      <xdr:nvPicPr>
        <xdr:cNvPr id="2" name="Picture 1" descr="Final Logo__transparent background.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9595" y="673101"/>
          <a:ext cx="1241778" cy="1397000"/>
        </a:xfrm>
        <a:prstGeom prst="rect">
          <a:avLst/>
        </a:prstGeom>
      </xdr:spPr>
    </xdr:pic>
    <xdr:clientData/>
  </xdr:twoCellAnchor>
  <xdr:twoCellAnchor editAs="oneCell">
    <xdr:from>
      <xdr:col>0</xdr:col>
      <xdr:colOff>203200</xdr:colOff>
      <xdr:row>4</xdr:row>
      <xdr:rowOff>25201</xdr:rowOff>
    </xdr:from>
    <xdr:to>
      <xdr:col>2</xdr:col>
      <xdr:colOff>25400</xdr:colOff>
      <xdr:row>6</xdr:row>
      <xdr:rowOff>13979</xdr:rowOff>
    </xdr:to>
    <xdr:pic>
      <xdr:nvPicPr>
        <xdr:cNvPr id="3" name="Picture 2" descr="http://logonoid.com/images/uconn-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200" y="1053901"/>
          <a:ext cx="1473200" cy="496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203200</xdr:colOff>
      <xdr:row>6</xdr:row>
      <xdr:rowOff>48160</xdr:rowOff>
    </xdr:from>
    <xdr:to>
      <xdr:col>2</xdr:col>
      <xdr:colOff>263817</xdr:colOff>
      <xdr:row>7</xdr:row>
      <xdr:rowOff>86338</xdr:rowOff>
    </xdr:to>
    <xdr:pic>
      <xdr:nvPicPr>
        <xdr:cNvPr id="4" name="Picture 3"/>
        <xdr:cNvPicPr>
          <a:picLocks noChangeAspect="1"/>
        </xdr:cNvPicPr>
      </xdr:nvPicPr>
      <xdr:blipFill>
        <a:blip xmlns:r="http://schemas.openxmlformats.org/officeDocument/2006/relationships" r:embed="rId3"/>
        <a:stretch>
          <a:fillRect/>
        </a:stretch>
      </xdr:blipFill>
      <xdr:spPr>
        <a:xfrm>
          <a:off x="203200" y="1584860"/>
          <a:ext cx="1711617" cy="228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la.lab.uconn.edu/slaaash/" TargetMode="External"/><Relationship Id="rId4" Type="http://schemas.openxmlformats.org/officeDocument/2006/relationships/hyperlink" Target="http://slla.lab.uconn.edu/slaaash/" TargetMode="External"/><Relationship Id="rId5" Type="http://schemas.openxmlformats.org/officeDocument/2006/relationships/hyperlink" Target="http://slla.lab.uconn.edu/slaaash/" TargetMode="External"/><Relationship Id="rId6" Type="http://schemas.openxmlformats.org/officeDocument/2006/relationships/hyperlink" Target="http://slla.lab.uconn.edu/slaaash/" TargetMode="External"/><Relationship Id="rId7" Type="http://schemas.openxmlformats.org/officeDocument/2006/relationships/hyperlink" Target="http://slla.lab.uconn.edu/slaaash/" TargetMode="External"/><Relationship Id="rId8" Type="http://schemas.openxmlformats.org/officeDocument/2006/relationships/hyperlink" Target="http://slla.lab.uconn.edu/slaaash/" TargetMode="External"/><Relationship Id="rId9" Type="http://schemas.openxmlformats.org/officeDocument/2006/relationships/hyperlink" Target="http://slla.lab.uconn.edu/slaaash/" TargetMode="External"/><Relationship Id="rId10" Type="http://schemas.openxmlformats.org/officeDocument/2006/relationships/hyperlink" Target="http://slla.lab.uconn.edu/slaaash/" TargetMode="External"/><Relationship Id="rId11" Type="http://schemas.openxmlformats.org/officeDocument/2006/relationships/drawing" Target="../drawings/drawing1.xml"/><Relationship Id="rId1" Type="http://schemas.openxmlformats.org/officeDocument/2006/relationships/hyperlink" Target="http://slla.lab.uconn.edu/slaaash/" TargetMode="External"/><Relationship Id="rId2" Type="http://schemas.openxmlformats.org/officeDocument/2006/relationships/hyperlink" Target="http://slla.lab.uconn.edu/slaaas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tabSelected="1" workbookViewId="0"/>
  </sheetViews>
  <sheetFormatPr baseColWidth="10" defaultColWidth="0" defaultRowHeight="15" zeroHeight="1" x14ac:dyDescent="0"/>
  <cols>
    <col min="1" max="10" width="10.83203125" customWidth="1"/>
    <col min="11" max="16384" width="10.83203125" hidden="1"/>
  </cols>
  <sheetData>
    <row r="1" spans="1:10">
      <c r="A1" s="119"/>
      <c r="B1" s="119"/>
      <c r="C1" s="119"/>
      <c r="D1" s="119"/>
      <c r="E1" s="119"/>
      <c r="F1" s="119"/>
      <c r="G1" s="119"/>
      <c r="H1" s="119"/>
      <c r="I1" s="119"/>
      <c r="J1" s="119"/>
    </row>
    <row r="2" spans="1:10" ht="28">
      <c r="A2" s="182" t="s">
        <v>352</v>
      </c>
      <c r="B2" s="182"/>
      <c r="C2" s="182"/>
      <c r="D2" s="182"/>
      <c r="E2" s="182"/>
      <c r="F2" s="182"/>
      <c r="G2" s="182"/>
      <c r="H2" s="182"/>
      <c r="I2" s="182"/>
      <c r="J2" s="182"/>
    </row>
    <row r="3" spans="1:10" ht="23">
      <c r="A3" s="183" t="s">
        <v>353</v>
      </c>
      <c r="B3" s="183"/>
      <c r="C3" s="183"/>
      <c r="D3" s="183"/>
      <c r="E3" s="183"/>
      <c r="F3" s="183"/>
      <c r="G3" s="183"/>
      <c r="H3" s="183"/>
      <c r="I3" s="183"/>
      <c r="J3" s="183"/>
    </row>
    <row r="4" spans="1:10" ht="15" customHeight="1">
      <c r="A4" s="183"/>
      <c r="B4" s="183"/>
      <c r="C4" s="183"/>
      <c r="D4" s="183"/>
      <c r="E4" s="183"/>
      <c r="F4" s="183"/>
      <c r="G4" s="183"/>
      <c r="H4" s="183"/>
      <c r="I4" s="183"/>
      <c r="J4" s="183"/>
    </row>
    <row r="5" spans="1:10" ht="25">
      <c r="A5" s="186" t="s">
        <v>362</v>
      </c>
      <c r="B5" s="186"/>
      <c r="C5" s="186"/>
      <c r="D5" s="186"/>
      <c r="E5" s="186"/>
      <c r="F5" s="186"/>
      <c r="G5" s="186"/>
      <c r="H5" s="186"/>
      <c r="I5" s="186"/>
      <c r="J5" s="186"/>
    </row>
    <row r="6" spans="1:10">
      <c r="A6" s="184"/>
      <c r="B6" s="184"/>
      <c r="C6" s="184"/>
      <c r="D6" s="184"/>
      <c r="E6" s="184"/>
      <c r="F6" s="184"/>
      <c r="G6" s="184"/>
      <c r="H6" s="184"/>
      <c r="I6" s="184"/>
      <c r="J6" s="184"/>
    </row>
    <row r="7" spans="1:10">
      <c r="A7" s="184" t="s">
        <v>354</v>
      </c>
      <c r="B7" s="184"/>
      <c r="C7" s="184"/>
      <c r="D7" s="184"/>
      <c r="E7" s="184"/>
      <c r="F7" s="184"/>
      <c r="G7" s="184"/>
      <c r="H7" s="184"/>
      <c r="I7" s="184"/>
      <c r="J7" s="184"/>
    </row>
    <row r="8" spans="1:10">
      <c r="A8" s="184"/>
      <c r="B8" s="184"/>
      <c r="C8" s="184"/>
      <c r="D8" s="184"/>
      <c r="E8" s="184"/>
      <c r="F8" s="184"/>
      <c r="G8" s="184"/>
      <c r="H8" s="184"/>
      <c r="I8" s="184"/>
      <c r="J8" s="184"/>
    </row>
    <row r="9" spans="1:10" ht="18">
      <c r="A9" s="181" t="s">
        <v>355</v>
      </c>
      <c r="B9" s="181"/>
      <c r="C9" s="181"/>
      <c r="D9" s="181"/>
      <c r="E9" s="181"/>
      <c r="F9" s="181"/>
      <c r="G9" s="181"/>
      <c r="H9" s="181"/>
      <c r="I9" s="181"/>
      <c r="J9" s="181"/>
    </row>
    <row r="10" spans="1:10" ht="20">
      <c r="A10" s="185" t="s">
        <v>356</v>
      </c>
      <c r="B10" s="185"/>
      <c r="C10" s="185"/>
      <c r="D10" s="185"/>
      <c r="E10" s="185"/>
      <c r="F10" s="185"/>
      <c r="G10" s="185"/>
      <c r="H10" s="185"/>
      <c r="I10" s="185"/>
      <c r="J10" s="185"/>
    </row>
    <row r="11" spans="1:10" ht="18">
      <c r="A11" s="181" t="s">
        <v>357</v>
      </c>
      <c r="B11" s="181"/>
      <c r="C11" s="181"/>
      <c r="D11" s="181"/>
      <c r="E11" s="181"/>
      <c r="F11" s="181"/>
      <c r="G11" s="181"/>
      <c r="H11" s="181"/>
      <c r="I11" s="181"/>
      <c r="J11" s="181"/>
    </row>
    <row r="12" spans="1:10">
      <c r="A12" s="184"/>
      <c r="B12" s="184"/>
      <c r="C12" s="184"/>
      <c r="D12" s="184"/>
      <c r="E12" s="184"/>
      <c r="F12" s="184"/>
      <c r="G12" s="184"/>
      <c r="H12" s="184"/>
      <c r="I12" s="184"/>
      <c r="J12" s="184"/>
    </row>
    <row r="13" spans="1:10" ht="30" customHeight="1">
      <c r="A13" s="188" t="s">
        <v>360</v>
      </c>
      <c r="B13" s="188"/>
      <c r="C13" s="188"/>
      <c r="D13" s="188"/>
      <c r="E13" s="188"/>
      <c r="F13" s="188"/>
      <c r="G13" s="188"/>
      <c r="H13" s="188"/>
      <c r="I13" s="188"/>
      <c r="J13" s="188"/>
    </row>
    <row r="14" spans="1:10">
      <c r="A14" s="184"/>
      <c r="B14" s="184"/>
      <c r="C14" s="184"/>
      <c r="D14" s="184"/>
      <c r="E14" s="184"/>
      <c r="F14" s="184"/>
      <c r="G14" s="184"/>
      <c r="H14" s="184"/>
      <c r="I14" s="184"/>
      <c r="J14" s="184"/>
    </row>
    <row r="15" spans="1:10" ht="15" customHeight="1">
      <c r="A15" s="189" t="s">
        <v>359</v>
      </c>
      <c r="B15" s="189"/>
      <c r="C15" s="189"/>
      <c r="D15" s="189"/>
      <c r="E15" s="189"/>
      <c r="F15" s="189"/>
      <c r="G15" s="189"/>
      <c r="H15" s="189"/>
      <c r="I15" s="189"/>
      <c r="J15" s="189"/>
    </row>
    <row r="16" spans="1:10">
      <c r="A16" s="189"/>
      <c r="B16" s="189"/>
      <c r="C16" s="189"/>
      <c r="D16" s="189"/>
      <c r="E16" s="189"/>
      <c r="F16" s="189"/>
      <c r="G16" s="189"/>
      <c r="H16" s="189"/>
      <c r="I16" s="189"/>
      <c r="J16" s="189"/>
    </row>
    <row r="17" spans="1:10">
      <c r="A17" s="191" t="s">
        <v>351</v>
      </c>
      <c r="B17" s="191"/>
      <c r="C17" s="191"/>
      <c r="D17" s="191"/>
      <c r="E17" s="191"/>
      <c r="F17" s="191"/>
      <c r="G17" s="191"/>
      <c r="H17" s="191"/>
      <c r="I17" s="191"/>
      <c r="J17" s="191"/>
    </row>
    <row r="18" spans="1:10">
      <c r="A18" s="184"/>
      <c r="B18" s="184"/>
      <c r="C18" s="184"/>
      <c r="D18" s="184"/>
      <c r="E18" s="184"/>
      <c r="F18" s="184"/>
      <c r="G18" s="184"/>
      <c r="H18" s="184"/>
      <c r="I18" s="184"/>
      <c r="J18" s="184"/>
    </row>
    <row r="19" spans="1:10" ht="30" customHeight="1">
      <c r="A19" s="188" t="s">
        <v>363</v>
      </c>
      <c r="B19" s="188"/>
      <c r="C19" s="188"/>
      <c r="D19" s="188"/>
      <c r="E19" s="188"/>
      <c r="F19" s="188"/>
      <c r="G19" s="188"/>
      <c r="H19" s="188"/>
      <c r="I19" s="188"/>
      <c r="J19" s="188"/>
    </row>
    <row r="20" spans="1:10">
      <c r="A20" s="184"/>
      <c r="B20" s="184"/>
      <c r="C20" s="184"/>
      <c r="D20" s="184"/>
      <c r="E20" s="184"/>
      <c r="F20" s="184"/>
      <c r="G20" s="184"/>
      <c r="H20" s="184"/>
      <c r="I20" s="184"/>
      <c r="J20" s="184"/>
    </row>
    <row r="21" spans="1:10">
      <c r="A21" s="192" t="s">
        <v>361</v>
      </c>
      <c r="B21" s="192"/>
      <c r="C21" s="192"/>
      <c r="D21" s="192"/>
      <c r="E21" s="192"/>
      <c r="F21" s="192"/>
      <c r="G21" s="192"/>
      <c r="H21" s="192"/>
      <c r="I21" s="192"/>
      <c r="J21" s="192"/>
    </row>
    <row r="22" spans="1:10">
      <c r="A22" s="184"/>
      <c r="B22" s="184"/>
      <c r="C22" s="184"/>
      <c r="D22" s="184"/>
      <c r="E22" s="184"/>
      <c r="F22" s="184"/>
      <c r="G22" s="184"/>
      <c r="H22" s="184"/>
      <c r="I22" s="184"/>
      <c r="J22" s="184"/>
    </row>
    <row r="23" spans="1:10" s="190" customFormat="1" ht="15" customHeight="1">
      <c r="A23" s="190" t="s">
        <v>364</v>
      </c>
    </row>
    <row r="24" spans="1:10">
      <c r="A24" s="184"/>
      <c r="B24" s="184"/>
      <c r="C24" s="184"/>
      <c r="D24" s="184"/>
      <c r="E24" s="184"/>
      <c r="F24" s="184"/>
      <c r="G24" s="184"/>
      <c r="H24" s="184"/>
      <c r="I24" s="184"/>
      <c r="J24" s="184"/>
    </row>
    <row r="25" spans="1:10" ht="45" customHeight="1">
      <c r="A25" s="187" t="s">
        <v>358</v>
      </c>
      <c r="B25" s="187"/>
      <c r="C25" s="187"/>
      <c r="D25" s="187"/>
      <c r="E25" s="187"/>
      <c r="F25" s="187"/>
      <c r="G25" s="187"/>
      <c r="H25" s="187"/>
      <c r="I25" s="187"/>
      <c r="J25" s="187"/>
    </row>
    <row r="26" spans="1:10" ht="16" customHeight="1">
      <c r="A26" s="120"/>
      <c r="B26" s="120"/>
      <c r="C26" s="120"/>
      <c r="D26" s="120"/>
      <c r="E26" s="120"/>
      <c r="F26" s="120"/>
      <c r="G26" s="120"/>
      <c r="H26" s="120"/>
      <c r="I26" s="120"/>
      <c r="J26" s="120"/>
    </row>
    <row r="27" spans="1:10" hidden="1"/>
    <row r="28" spans="1:10" hidden="1"/>
  </sheetData>
  <sheetProtection password="C9A9" sheet="1" objects="1" scenarios="1"/>
  <mergeCells count="24">
    <mergeCell ref="A25:J25"/>
    <mergeCell ref="A14:J14"/>
    <mergeCell ref="A24:J24"/>
    <mergeCell ref="A6:J6"/>
    <mergeCell ref="A8:J8"/>
    <mergeCell ref="A13:J13"/>
    <mergeCell ref="A15:J15"/>
    <mergeCell ref="A19:J19"/>
    <mergeCell ref="A23:XFD23"/>
    <mergeCell ref="A12:J12"/>
    <mergeCell ref="A18:J18"/>
    <mergeCell ref="A20:J20"/>
    <mergeCell ref="A22:J22"/>
    <mergeCell ref="A16:J16"/>
    <mergeCell ref="A17:J17"/>
    <mergeCell ref="A21:J21"/>
    <mergeCell ref="A11:J11"/>
    <mergeCell ref="A2:J2"/>
    <mergeCell ref="A3:J3"/>
    <mergeCell ref="A7:J7"/>
    <mergeCell ref="A9:J9"/>
    <mergeCell ref="A10:J10"/>
    <mergeCell ref="A5:J5"/>
    <mergeCell ref="A4:J4"/>
  </mergeCells>
  <phoneticPr fontId="11" type="noConversion"/>
  <hyperlinks>
    <hyperlink ref="A17" r:id="rId1"/>
    <hyperlink ref="B17" r:id="rId2" display="http://slla.lab.uconn.edu/slaaash/"/>
    <hyperlink ref="C17" r:id="rId3" display="http://slla.lab.uconn.edu/slaaash/"/>
    <hyperlink ref="D17" r:id="rId4" display="http://slla.lab.uconn.edu/slaaash/"/>
    <hyperlink ref="E17" r:id="rId5" display="http://slla.lab.uconn.edu/slaaash/"/>
    <hyperlink ref="F17" r:id="rId6" display="http://slla.lab.uconn.edu/slaaash/"/>
    <hyperlink ref="G17" r:id="rId7" display="http://slla.lab.uconn.edu/slaaash/"/>
    <hyperlink ref="H17" r:id="rId8" display="http://slla.lab.uconn.edu/slaaash/"/>
    <hyperlink ref="I17" r:id="rId9" display="http://slla.lab.uconn.edu/slaaash/"/>
    <hyperlink ref="J17" r:id="rId10" display="http://slla.lab.uconn.edu/slaaash/"/>
  </hyperlinks>
  <pageMargins left="0.75" right="0.75" top="1" bottom="0.75" header="0.5" footer="0.5"/>
  <pageSetup orientation="landscape" horizontalDpi="4294967292" verticalDpi="4294967292"/>
  <drawing r:id="rId1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14"/>
  <sheetViews>
    <sheetView workbookViewId="0">
      <selection activeCell="A14" sqref="A14"/>
    </sheetView>
  </sheetViews>
  <sheetFormatPr baseColWidth="10" defaultColWidth="0" defaultRowHeight="15" zeroHeight="1" x14ac:dyDescent="0"/>
  <cols>
    <col min="1" max="1" width="10.5" style="70" customWidth="1"/>
    <col min="2" max="2" width="35" style="70" customWidth="1"/>
    <col min="3" max="3" width="45.33203125" style="70" customWidth="1"/>
    <col min="4" max="4" width="10.83203125" style="70" customWidth="1"/>
    <col min="5" max="5" width="14.6640625" style="70" customWidth="1"/>
    <col min="6" max="6" width="48" style="70" customWidth="1"/>
    <col min="7" max="7" width="14.33203125" style="70" customWidth="1"/>
    <col min="8" max="8" width="48" style="70" customWidth="1"/>
    <col min="9" max="9" width="7" style="71" customWidth="1"/>
    <col min="10" max="10" width="7" style="1" customWidth="1"/>
    <col min="11" max="11" width="5.1640625" style="34" hidden="1" customWidth="1"/>
    <col min="12" max="12" width="8.1640625" style="34" hidden="1" customWidth="1"/>
    <col min="13" max="13" width="10.83203125" style="34" customWidth="1"/>
    <col min="14" max="16384" width="10.83203125" style="1" hidden="1"/>
  </cols>
  <sheetData>
    <row r="1" spans="1:13" ht="30">
      <c r="A1" s="195" t="s">
        <v>327</v>
      </c>
      <c r="B1" s="195"/>
      <c r="C1" s="195"/>
      <c r="D1" s="195"/>
      <c r="E1" s="195"/>
      <c r="F1" s="195"/>
      <c r="G1" s="195"/>
      <c r="H1" s="195"/>
      <c r="I1" s="195"/>
      <c r="J1" s="70"/>
      <c r="K1" s="72"/>
      <c r="L1" s="72"/>
      <c r="M1" s="72"/>
    </row>
    <row r="2" spans="1:13">
      <c r="A2" s="45" t="s">
        <v>0</v>
      </c>
      <c r="B2" s="179"/>
      <c r="C2" s="75"/>
      <c r="D2" s="76"/>
      <c r="E2" s="76"/>
      <c r="F2" s="76"/>
      <c r="G2" s="76"/>
      <c r="H2" s="76"/>
      <c r="I2" s="77"/>
      <c r="J2" s="70"/>
      <c r="K2" s="72"/>
      <c r="L2" s="72"/>
      <c r="M2" s="72"/>
    </row>
    <row r="3" spans="1:13">
      <c r="A3" s="45" t="s">
        <v>1</v>
      </c>
      <c r="B3" s="179"/>
      <c r="C3" s="75"/>
      <c r="D3" s="76"/>
      <c r="E3" s="76"/>
      <c r="F3" s="76"/>
      <c r="G3" s="76"/>
      <c r="H3" s="76"/>
      <c r="I3" s="77"/>
      <c r="J3" s="70"/>
      <c r="K3" s="72"/>
      <c r="L3" s="72"/>
      <c r="M3" s="72"/>
    </row>
    <row r="4" spans="1:13">
      <c r="A4" s="45" t="s">
        <v>2</v>
      </c>
      <c r="B4" s="179"/>
      <c r="C4" s="75"/>
      <c r="D4" s="76"/>
      <c r="E4" s="76"/>
      <c r="F4" s="76"/>
      <c r="G4" s="76"/>
      <c r="H4" s="76"/>
      <c r="I4" s="77"/>
      <c r="J4" s="70"/>
      <c r="K4" s="72"/>
      <c r="L4" s="72"/>
      <c r="M4" s="72"/>
    </row>
    <row r="5" spans="1:13">
      <c r="A5" s="45" t="s">
        <v>3</v>
      </c>
      <c r="B5" s="179"/>
      <c r="C5" s="75"/>
      <c r="D5" s="76"/>
      <c r="E5" s="76"/>
      <c r="F5" s="76"/>
      <c r="G5" s="76"/>
      <c r="H5" s="76"/>
      <c r="I5" s="77"/>
      <c r="J5" s="70"/>
      <c r="K5" s="72"/>
      <c r="L5" s="72"/>
      <c r="M5" s="72"/>
    </row>
    <row r="6" spans="1:13">
      <c r="A6" s="45" t="s">
        <v>4</v>
      </c>
      <c r="B6" s="179"/>
      <c r="C6" s="75"/>
      <c r="D6" s="76"/>
      <c r="E6" s="76"/>
      <c r="F6" s="76"/>
      <c r="G6" s="76"/>
      <c r="H6" s="76"/>
      <c r="I6" s="77"/>
      <c r="J6" s="70"/>
      <c r="K6" s="72"/>
      <c r="L6" s="72"/>
      <c r="M6" s="72"/>
    </row>
    <row r="7" spans="1:13" ht="16" thickBot="1">
      <c r="A7" s="76"/>
      <c r="C7" s="76"/>
      <c r="D7" s="76"/>
      <c r="E7" s="76"/>
      <c r="F7" s="76"/>
      <c r="G7" s="76"/>
      <c r="H7" s="76"/>
      <c r="I7" s="77"/>
      <c r="J7" s="70"/>
      <c r="K7" s="72"/>
      <c r="L7" s="72"/>
      <c r="M7" s="72"/>
    </row>
    <row r="8" spans="1:13" ht="16" customHeight="1" thickBot="1">
      <c r="A8" s="78" t="s">
        <v>5</v>
      </c>
      <c r="B8" s="180" t="s">
        <v>6</v>
      </c>
      <c r="C8" s="79"/>
      <c r="D8" s="76"/>
      <c r="E8" s="76"/>
      <c r="F8" s="23" t="s">
        <v>7</v>
      </c>
      <c r="G8" s="24" t="s">
        <v>8</v>
      </c>
      <c r="H8" s="76"/>
      <c r="I8" s="77"/>
      <c r="J8" s="70"/>
      <c r="K8" s="193" t="s">
        <v>337</v>
      </c>
      <c r="L8" s="193"/>
      <c r="M8" s="73"/>
    </row>
    <row r="9" spans="1:13">
      <c r="A9" s="80" t="s">
        <v>9</v>
      </c>
      <c r="B9" s="180"/>
      <c r="C9" s="79"/>
      <c r="D9" s="76"/>
      <c r="E9" s="76"/>
      <c r="F9" s="25" t="s">
        <v>10</v>
      </c>
      <c r="G9" s="30">
        <f>SUM(I21:I42)</f>
        <v>-3.3306690738754696E-16</v>
      </c>
      <c r="H9" s="76"/>
      <c r="I9" s="77"/>
      <c r="J9" s="70"/>
      <c r="K9" s="193"/>
      <c r="L9" s="193"/>
      <c r="M9" s="73"/>
    </row>
    <row r="10" spans="1:13">
      <c r="A10" s="80" t="s">
        <v>11</v>
      </c>
      <c r="B10" s="180"/>
      <c r="C10" s="79"/>
      <c r="D10" s="76"/>
      <c r="E10" s="76"/>
      <c r="F10" s="25" t="s">
        <v>12</v>
      </c>
      <c r="G10" s="30">
        <f>SUM(I47:I59)</f>
        <v>-6.6613381477509392E-16</v>
      </c>
      <c r="H10" s="76"/>
      <c r="I10" s="77"/>
      <c r="J10" s="70"/>
      <c r="K10" s="193"/>
      <c r="L10" s="193"/>
      <c r="M10" s="73"/>
    </row>
    <row r="11" spans="1:13">
      <c r="A11" s="80" t="s">
        <v>13</v>
      </c>
      <c r="B11" s="180"/>
      <c r="C11" s="79"/>
      <c r="D11" s="76"/>
      <c r="E11" s="76"/>
      <c r="F11" s="26" t="s">
        <v>14</v>
      </c>
      <c r="G11" s="31">
        <f>SUM(I64:I71)</f>
        <v>0</v>
      </c>
      <c r="H11" s="76"/>
      <c r="I11" s="77"/>
      <c r="J11" s="70"/>
      <c r="K11" s="193"/>
      <c r="L11" s="193"/>
      <c r="M11" s="73"/>
    </row>
    <row r="12" spans="1:13">
      <c r="A12" s="80" t="s">
        <v>15</v>
      </c>
      <c r="B12" s="180" t="e">
        <f>B10/B9</f>
        <v>#DIV/0!</v>
      </c>
      <c r="C12" s="79"/>
      <c r="D12" s="76"/>
      <c r="E12" s="76"/>
      <c r="F12" s="27" t="s">
        <v>16</v>
      </c>
      <c r="G12" s="30">
        <f>SUM(I76:I88)</f>
        <v>0</v>
      </c>
      <c r="H12" s="76"/>
      <c r="I12" s="77"/>
      <c r="J12" s="70"/>
      <c r="K12" s="193"/>
      <c r="L12" s="193"/>
      <c r="M12" s="73"/>
    </row>
    <row r="13" spans="1:13" ht="16" thickBot="1">
      <c r="A13" s="80" t="s">
        <v>17</v>
      </c>
      <c r="B13" s="180" t="e">
        <f>B11/B9</f>
        <v>#DIV/0!</v>
      </c>
      <c r="C13" s="76"/>
      <c r="D13" s="76"/>
      <c r="E13" s="76"/>
      <c r="F13" s="28" t="s">
        <v>18</v>
      </c>
      <c r="G13" s="32">
        <f>SUM(I93:I109)</f>
        <v>-1.1102230246251565E-16</v>
      </c>
      <c r="H13" s="76"/>
      <c r="I13" s="77"/>
      <c r="J13" s="70"/>
      <c r="K13" s="193"/>
      <c r="L13" s="193"/>
      <c r="M13" s="73"/>
    </row>
    <row r="14" spans="1:13" ht="16" thickBot="1">
      <c r="A14" s="76"/>
      <c r="B14" s="76"/>
      <c r="C14" s="76"/>
      <c r="D14" s="76"/>
      <c r="E14" s="76"/>
      <c r="F14" s="23" t="s">
        <v>19</v>
      </c>
      <c r="G14" s="33">
        <f>SUM(G9:G13)</f>
        <v>-1.1102230246251565E-15</v>
      </c>
      <c r="H14" s="76"/>
      <c r="I14" s="77"/>
      <c r="J14" s="70"/>
      <c r="K14" s="193"/>
      <c r="L14" s="193"/>
      <c r="M14" s="73"/>
    </row>
    <row r="15" spans="1:13">
      <c r="A15" s="76"/>
      <c r="B15" s="76"/>
      <c r="C15" s="76"/>
      <c r="D15" s="76"/>
      <c r="E15" s="76"/>
      <c r="F15" s="76"/>
      <c r="G15" s="76"/>
      <c r="H15" s="76"/>
      <c r="I15" s="77"/>
      <c r="J15" s="70"/>
      <c r="K15" s="193"/>
      <c r="L15" s="193"/>
      <c r="M15" s="72"/>
    </row>
    <row r="16" spans="1:13">
      <c r="A16" s="76"/>
      <c r="B16" s="76"/>
      <c r="C16" s="76"/>
      <c r="D16" s="76"/>
      <c r="E16" s="76"/>
      <c r="F16" s="76"/>
      <c r="G16" s="76"/>
      <c r="H16" s="76"/>
      <c r="I16" s="77"/>
      <c r="J16" s="70"/>
      <c r="K16" s="193"/>
      <c r="L16" s="193"/>
      <c r="M16" s="72"/>
    </row>
    <row r="17" spans="1:13" ht="16">
      <c r="A17" s="81"/>
      <c r="B17" s="76"/>
      <c r="C17" s="82"/>
      <c r="D17" s="76"/>
      <c r="E17" s="76"/>
      <c r="F17" s="76"/>
      <c r="G17" s="76"/>
      <c r="H17" s="76"/>
      <c r="I17" s="77"/>
      <c r="J17" s="70"/>
      <c r="K17" s="193"/>
      <c r="L17" s="193"/>
      <c r="M17" s="72"/>
    </row>
    <row r="18" spans="1:13">
      <c r="A18" s="76"/>
      <c r="B18" s="76"/>
      <c r="C18" s="76"/>
      <c r="D18" s="76"/>
      <c r="E18" s="76"/>
      <c r="F18" s="76"/>
      <c r="G18" s="76"/>
      <c r="H18" s="76"/>
      <c r="I18" s="77"/>
      <c r="J18" s="70"/>
      <c r="K18" s="193"/>
      <c r="L18" s="193"/>
      <c r="M18" s="72"/>
    </row>
    <row r="19" spans="1:13" ht="31" customHeight="1" thickBot="1">
      <c r="A19" s="194" t="s">
        <v>20</v>
      </c>
      <c r="B19" s="194"/>
      <c r="C19" s="194"/>
      <c r="D19" s="194"/>
      <c r="E19" s="194"/>
      <c r="F19" s="194"/>
      <c r="G19" s="194"/>
      <c r="H19" s="194"/>
      <c r="I19" s="194"/>
      <c r="J19" s="70"/>
      <c r="K19" s="74"/>
      <c r="L19" s="74"/>
      <c r="M19" s="74"/>
    </row>
    <row r="20" spans="1:13" ht="16" thickBot="1">
      <c r="A20" s="23" t="s">
        <v>5</v>
      </c>
      <c r="B20" s="41" t="s">
        <v>103</v>
      </c>
      <c r="C20" s="41" t="s">
        <v>136</v>
      </c>
      <c r="D20" s="42" t="s">
        <v>137</v>
      </c>
      <c r="E20" s="2" t="s">
        <v>104</v>
      </c>
      <c r="F20" s="2" t="s">
        <v>138</v>
      </c>
      <c r="G20" s="2" t="s">
        <v>141</v>
      </c>
      <c r="H20" s="2" t="s">
        <v>140</v>
      </c>
      <c r="I20" s="35" t="s">
        <v>139</v>
      </c>
      <c r="J20" s="70"/>
      <c r="K20" s="70">
        <f>F40</f>
        <v>0</v>
      </c>
      <c r="L20" s="72" t="s">
        <v>146</v>
      </c>
      <c r="M20" s="72"/>
    </row>
    <row r="21" spans="1:13">
      <c r="A21" s="28" t="s">
        <v>21</v>
      </c>
      <c r="B21" s="43" t="s">
        <v>22</v>
      </c>
      <c r="C21" s="43" t="s">
        <v>238</v>
      </c>
      <c r="D21" s="43"/>
      <c r="E21" s="3"/>
      <c r="F21" s="4"/>
      <c r="G21" s="3"/>
      <c r="H21" s="5"/>
      <c r="I21" s="29">
        <f>MIN(2,SUM(IF(ISBLANK(F21),IF(ISBLANK(H21),0,1),IF(ISBLANK(H21),1,2)),I31, I41,I22,I35,I37,I38,I39,I40,I42),(SUMPRODUCT((K30:K49&lt;&gt;"")/COUNTIF(K30:K49,K30:K49&amp;""))-1))</f>
        <v>-1.1102230246251565E-16</v>
      </c>
      <c r="J21" s="70"/>
      <c r="K21" s="70">
        <f>H40</f>
        <v>0</v>
      </c>
      <c r="L21" s="72" t="s">
        <v>146</v>
      </c>
      <c r="M21" s="72"/>
    </row>
    <row r="22" spans="1:13">
      <c r="A22" s="28" t="s">
        <v>144</v>
      </c>
      <c r="B22" s="44" t="s">
        <v>23</v>
      </c>
      <c r="C22" s="45" t="s">
        <v>150</v>
      </c>
      <c r="D22" s="45" t="s">
        <v>24</v>
      </c>
      <c r="E22" s="6"/>
      <c r="F22" s="7"/>
      <c r="G22" s="6"/>
      <c r="H22" s="8"/>
      <c r="I22" s="29">
        <f>IF(ISBLANK(F22),IF( ISBLANK(H22), 0, 1), IF(ISBLANK(H22), 1, 2))</f>
        <v>0</v>
      </c>
      <c r="J22" s="70"/>
      <c r="K22" s="70">
        <f>F41</f>
        <v>0</v>
      </c>
      <c r="L22" s="72" t="s">
        <v>146</v>
      </c>
      <c r="M22" s="72"/>
    </row>
    <row r="23" spans="1:13">
      <c r="A23" s="46" t="s">
        <v>145</v>
      </c>
      <c r="B23" s="44" t="s">
        <v>208</v>
      </c>
      <c r="C23" s="45" t="s">
        <v>308</v>
      </c>
      <c r="D23" s="45"/>
      <c r="E23" s="6"/>
      <c r="F23" s="9"/>
      <c r="G23" s="6"/>
      <c r="H23" s="8"/>
      <c r="I23" s="29">
        <f t="shared" ref="I23:I42" si="0">IF(ISBLANK(F23),IF( ISBLANK(H23), 0, 1), IF(ISBLANK(H23), 1, 2))</f>
        <v>0</v>
      </c>
      <c r="J23" s="70"/>
      <c r="K23" s="70">
        <f>H41</f>
        <v>0</v>
      </c>
      <c r="L23" s="72" t="s">
        <v>146</v>
      </c>
      <c r="M23" s="72"/>
    </row>
    <row r="24" spans="1:13">
      <c r="A24" s="46" t="s">
        <v>28</v>
      </c>
      <c r="B24" s="44" t="s">
        <v>209</v>
      </c>
      <c r="C24" s="45" t="s">
        <v>309</v>
      </c>
      <c r="D24" s="45"/>
      <c r="E24" s="6"/>
      <c r="F24" s="9"/>
      <c r="G24" s="6"/>
      <c r="H24" s="8"/>
      <c r="I24" s="29">
        <f t="shared" si="0"/>
        <v>0</v>
      </c>
      <c r="J24" s="70"/>
      <c r="K24" s="70">
        <f>F31</f>
        <v>0</v>
      </c>
      <c r="L24" s="72" t="s">
        <v>336</v>
      </c>
      <c r="M24" s="72"/>
    </row>
    <row r="25" spans="1:13">
      <c r="A25" s="46" t="s">
        <v>26</v>
      </c>
      <c r="B25" s="44" t="s">
        <v>206</v>
      </c>
      <c r="C25" s="45" t="s">
        <v>211</v>
      </c>
      <c r="D25" s="45"/>
      <c r="E25" s="6"/>
      <c r="F25" s="7"/>
      <c r="G25" s="6"/>
      <c r="H25" s="8"/>
      <c r="I25" s="29">
        <f t="shared" si="0"/>
        <v>0</v>
      </c>
      <c r="J25" s="70"/>
      <c r="K25" s="70">
        <f>H31</f>
        <v>0</v>
      </c>
      <c r="L25" s="72" t="s">
        <v>336</v>
      </c>
      <c r="M25" s="72"/>
    </row>
    <row r="26" spans="1:13">
      <c r="A26" s="46" t="s">
        <v>29</v>
      </c>
      <c r="B26" s="44" t="s">
        <v>207</v>
      </c>
      <c r="C26" s="45" t="s">
        <v>212</v>
      </c>
      <c r="D26" s="45"/>
      <c r="E26" s="6"/>
      <c r="F26" s="7"/>
      <c r="G26" s="6"/>
      <c r="H26" s="8"/>
      <c r="I26" s="29">
        <f t="shared" si="0"/>
        <v>0</v>
      </c>
      <c r="J26" s="70"/>
      <c r="K26" s="70">
        <f>F30</f>
        <v>0</v>
      </c>
      <c r="L26" s="72" t="s">
        <v>33</v>
      </c>
      <c r="M26" s="72"/>
    </row>
    <row r="27" spans="1:13">
      <c r="A27" s="46" t="s">
        <v>30</v>
      </c>
      <c r="B27" s="44" t="s">
        <v>203</v>
      </c>
      <c r="C27" s="45" t="s">
        <v>213</v>
      </c>
      <c r="D27" s="45"/>
      <c r="E27" s="6"/>
      <c r="F27" s="7"/>
      <c r="G27" s="6"/>
      <c r="H27" s="8"/>
      <c r="I27" s="29">
        <f t="shared" si="0"/>
        <v>0</v>
      </c>
      <c r="J27" s="70"/>
      <c r="K27" s="70">
        <f>H30</f>
        <v>0</v>
      </c>
      <c r="L27" s="72" t="s">
        <v>33</v>
      </c>
      <c r="M27" s="72"/>
    </row>
    <row r="28" spans="1:13">
      <c r="A28" s="46" t="s">
        <v>32</v>
      </c>
      <c r="B28" s="44" t="s">
        <v>204</v>
      </c>
      <c r="C28" s="45" t="s">
        <v>310</v>
      </c>
      <c r="D28" s="45"/>
      <c r="E28" s="6"/>
      <c r="F28" s="7"/>
      <c r="G28" s="6"/>
      <c r="H28" s="8"/>
      <c r="I28" s="29">
        <f t="shared" si="0"/>
        <v>0</v>
      </c>
      <c r="J28" s="70"/>
      <c r="K28" s="70">
        <f>F29</f>
        <v>0</v>
      </c>
      <c r="L28" s="72" t="s">
        <v>33</v>
      </c>
      <c r="M28" s="72"/>
    </row>
    <row r="29" spans="1:13">
      <c r="A29" s="46" t="s">
        <v>33</v>
      </c>
      <c r="B29" s="44" t="s">
        <v>25</v>
      </c>
      <c r="C29" s="45" t="s">
        <v>151</v>
      </c>
      <c r="D29" s="45"/>
      <c r="E29" s="6"/>
      <c r="F29" s="7"/>
      <c r="G29" s="6"/>
      <c r="H29" s="8"/>
      <c r="I29" s="29">
        <f>MIN(2,SUM(IF(ISBLANK(F29),IF(ISBLANK(H29),0,1),IF(ISBLANK(H29),1,2)),I31,I30),(SUMPRODUCT((K24:K29&lt;&gt;"")/COUNTIF(K24:K29,K24:K29&amp;""))-1))</f>
        <v>-1.1102230246251565E-16</v>
      </c>
      <c r="J29" s="70"/>
      <c r="K29" s="70">
        <f>H29</f>
        <v>0</v>
      </c>
      <c r="L29" s="72" t="s">
        <v>33</v>
      </c>
      <c r="M29" s="72"/>
    </row>
    <row r="30" spans="1:13">
      <c r="A30" s="46" t="s">
        <v>35</v>
      </c>
      <c r="B30" s="44" t="s">
        <v>27</v>
      </c>
      <c r="C30" s="47" t="s">
        <v>152</v>
      </c>
      <c r="D30" s="45" t="s">
        <v>33</v>
      </c>
      <c r="E30" s="6"/>
      <c r="F30" s="7"/>
      <c r="G30" s="6"/>
      <c r="H30" s="8"/>
      <c r="I30" s="29">
        <f t="shared" si="0"/>
        <v>0</v>
      </c>
      <c r="J30" s="70"/>
      <c r="K30" s="72">
        <f>F21</f>
        <v>0</v>
      </c>
      <c r="L30" s="72" t="s">
        <v>24</v>
      </c>
      <c r="M30" s="72"/>
    </row>
    <row r="31" spans="1:13">
      <c r="A31" s="46" t="s">
        <v>36</v>
      </c>
      <c r="B31" s="44" t="s">
        <v>148</v>
      </c>
      <c r="C31" s="48" t="s">
        <v>239</v>
      </c>
      <c r="D31" s="45" t="s">
        <v>248</v>
      </c>
      <c r="E31" s="6"/>
      <c r="F31" s="7"/>
      <c r="G31" s="6"/>
      <c r="H31" s="8"/>
      <c r="I31" s="29">
        <f t="shared" si="0"/>
        <v>0</v>
      </c>
      <c r="J31" s="70"/>
      <c r="K31" s="72">
        <f>H21</f>
        <v>0</v>
      </c>
      <c r="L31" s="72" t="s">
        <v>24</v>
      </c>
      <c r="M31" s="72"/>
    </row>
    <row r="32" spans="1:13">
      <c r="A32" s="46" t="s">
        <v>37</v>
      </c>
      <c r="B32" s="44" t="s">
        <v>160</v>
      </c>
      <c r="C32" s="45" t="s">
        <v>159</v>
      </c>
      <c r="D32" s="45"/>
      <c r="E32" s="6"/>
      <c r="F32" s="7"/>
      <c r="G32" s="6"/>
      <c r="H32" s="8"/>
      <c r="I32" s="29">
        <f t="shared" si="0"/>
        <v>0</v>
      </c>
      <c r="J32" s="70"/>
      <c r="K32" s="72">
        <f>F31</f>
        <v>0</v>
      </c>
      <c r="L32" s="72" t="s">
        <v>24</v>
      </c>
      <c r="M32" s="72"/>
    </row>
    <row r="33" spans="1:13">
      <c r="A33" s="46" t="s">
        <v>39</v>
      </c>
      <c r="B33" s="44" t="s">
        <v>31</v>
      </c>
      <c r="C33" s="45" t="s">
        <v>153</v>
      </c>
      <c r="D33" s="45"/>
      <c r="E33" s="6"/>
      <c r="F33" s="7"/>
      <c r="G33" s="6"/>
      <c r="H33" s="8"/>
      <c r="I33" s="29">
        <f t="shared" si="0"/>
        <v>0</v>
      </c>
      <c r="J33" s="70"/>
      <c r="K33" s="72">
        <f>H31</f>
        <v>0</v>
      </c>
      <c r="L33" s="72" t="s">
        <v>24</v>
      </c>
      <c r="M33" s="72"/>
    </row>
    <row r="34" spans="1:13">
      <c r="A34" s="46" t="s">
        <v>41</v>
      </c>
      <c r="B34" s="44" t="s">
        <v>38</v>
      </c>
      <c r="C34" s="45" t="s">
        <v>154</v>
      </c>
      <c r="D34" s="45"/>
      <c r="E34" s="6"/>
      <c r="F34" s="7"/>
      <c r="G34" s="6"/>
      <c r="H34" s="8"/>
      <c r="I34" s="29">
        <f t="shared" si="0"/>
        <v>0</v>
      </c>
      <c r="J34" s="70"/>
      <c r="K34" s="72">
        <f>F35</f>
        <v>0</v>
      </c>
      <c r="L34" s="72" t="s">
        <v>24</v>
      </c>
      <c r="M34" s="72"/>
    </row>
    <row r="35" spans="1:13">
      <c r="A35" s="46" t="s">
        <v>42</v>
      </c>
      <c r="B35" s="44" t="s">
        <v>40</v>
      </c>
      <c r="C35" s="45" t="s">
        <v>155</v>
      </c>
      <c r="D35" s="45" t="s">
        <v>24</v>
      </c>
      <c r="E35" s="6"/>
      <c r="F35" s="7"/>
      <c r="G35" s="6"/>
      <c r="H35" s="8"/>
      <c r="I35" s="29">
        <f t="shared" si="0"/>
        <v>0</v>
      </c>
      <c r="J35" s="70"/>
      <c r="K35" s="72">
        <f>H35</f>
        <v>0</v>
      </c>
      <c r="L35" s="72" t="s">
        <v>24</v>
      </c>
      <c r="M35" s="72"/>
    </row>
    <row r="36" spans="1:13">
      <c r="A36" s="46" t="s">
        <v>43</v>
      </c>
      <c r="B36" s="44" t="s">
        <v>147</v>
      </c>
      <c r="C36" s="49" t="s">
        <v>156</v>
      </c>
      <c r="D36" s="45"/>
      <c r="E36" s="6"/>
      <c r="F36" s="7"/>
      <c r="G36" s="6"/>
      <c r="H36" s="8"/>
      <c r="I36" s="29">
        <f t="shared" si="0"/>
        <v>0</v>
      </c>
      <c r="J36" s="70"/>
      <c r="K36" s="72">
        <f t="shared" ref="K36:K41" si="1">F37</f>
        <v>0</v>
      </c>
      <c r="L36" s="72" t="s">
        <v>24</v>
      </c>
      <c r="M36" s="72"/>
    </row>
    <row r="37" spans="1:13">
      <c r="A37" s="46" t="s">
        <v>44</v>
      </c>
      <c r="B37" s="44" t="s">
        <v>161</v>
      </c>
      <c r="C37" s="49" t="s">
        <v>162</v>
      </c>
      <c r="D37" s="45" t="s">
        <v>24</v>
      </c>
      <c r="E37" s="6"/>
      <c r="F37" s="7"/>
      <c r="G37" s="6"/>
      <c r="H37" s="8"/>
      <c r="I37" s="29">
        <f t="shared" si="0"/>
        <v>0</v>
      </c>
      <c r="J37" s="70"/>
      <c r="K37" s="72">
        <f t="shared" si="1"/>
        <v>0</v>
      </c>
      <c r="L37" s="72" t="s">
        <v>24</v>
      </c>
      <c r="M37" s="72"/>
    </row>
    <row r="38" spans="1:13">
      <c r="A38" s="46" t="s">
        <v>46</v>
      </c>
      <c r="B38" s="44" t="s">
        <v>45</v>
      </c>
      <c r="C38" s="49" t="s">
        <v>157</v>
      </c>
      <c r="D38" s="45" t="s">
        <v>24</v>
      </c>
      <c r="E38" s="6"/>
      <c r="F38" s="7"/>
      <c r="G38" s="6"/>
      <c r="H38" s="8"/>
      <c r="I38" s="29">
        <f t="shared" si="0"/>
        <v>0</v>
      </c>
      <c r="J38" s="70"/>
      <c r="K38" s="72">
        <f t="shared" si="1"/>
        <v>0</v>
      </c>
      <c r="L38" s="72" t="s">
        <v>24</v>
      </c>
      <c r="M38" s="72"/>
    </row>
    <row r="39" spans="1:13">
      <c r="A39" s="46" t="s">
        <v>48</v>
      </c>
      <c r="B39" s="44" t="s">
        <v>47</v>
      </c>
      <c r="C39" s="49" t="s">
        <v>216</v>
      </c>
      <c r="D39" s="44" t="s">
        <v>24</v>
      </c>
      <c r="E39" s="6"/>
      <c r="F39" s="7"/>
      <c r="G39" s="6"/>
      <c r="H39" s="8"/>
      <c r="I39" s="29">
        <f t="shared" si="0"/>
        <v>0</v>
      </c>
      <c r="J39" s="70"/>
      <c r="K39" s="72">
        <f t="shared" si="1"/>
        <v>0</v>
      </c>
      <c r="L39" s="72" t="s">
        <v>24</v>
      </c>
      <c r="M39" s="72"/>
    </row>
    <row r="40" spans="1:13">
      <c r="A40" s="46" t="s">
        <v>146</v>
      </c>
      <c r="B40" s="44" t="s">
        <v>34</v>
      </c>
      <c r="C40" s="45" t="s">
        <v>149</v>
      </c>
      <c r="D40" s="45" t="s">
        <v>24</v>
      </c>
      <c r="E40" s="6"/>
      <c r="F40" s="7"/>
      <c r="G40" s="6"/>
      <c r="H40" s="8"/>
      <c r="I40" s="29">
        <f>MIN(2,SUM(IF(ISBLANK(F40),IF(ISBLANK(H40),0,1),IF(ISBLANK(H40),1,2)),I31, I41),(SUMPRODUCT((K20:K25&lt;&gt;"")/COUNTIF(K20:K25,K20:K25&amp;""))-1))</f>
        <v>-1.1102230246251565E-16</v>
      </c>
      <c r="J40" s="70"/>
      <c r="K40" s="72">
        <f t="shared" si="1"/>
        <v>0</v>
      </c>
      <c r="L40" s="72" t="s">
        <v>24</v>
      </c>
      <c r="M40" s="72"/>
    </row>
    <row r="41" spans="1:13">
      <c r="A41" s="46" t="s">
        <v>205</v>
      </c>
      <c r="B41" s="44" t="s">
        <v>143</v>
      </c>
      <c r="C41" s="45" t="s">
        <v>181</v>
      </c>
      <c r="D41" s="44" t="s">
        <v>247</v>
      </c>
      <c r="E41" s="6"/>
      <c r="F41" s="7"/>
      <c r="G41" s="6"/>
      <c r="H41" s="8"/>
      <c r="I41" s="29">
        <f t="shared" si="0"/>
        <v>0</v>
      </c>
      <c r="J41" s="70"/>
      <c r="K41" s="72">
        <f t="shared" si="1"/>
        <v>0</v>
      </c>
      <c r="L41" s="72" t="s">
        <v>24</v>
      </c>
      <c r="M41" s="72"/>
    </row>
    <row r="42" spans="1:13" ht="31" thickBot="1">
      <c r="A42" s="50" t="s">
        <v>210</v>
      </c>
      <c r="B42" s="51" t="s">
        <v>142</v>
      </c>
      <c r="C42" s="52" t="s">
        <v>307</v>
      </c>
      <c r="D42" s="51" t="s">
        <v>24</v>
      </c>
      <c r="E42" s="10"/>
      <c r="F42" s="11"/>
      <c r="G42" s="10"/>
      <c r="H42" s="12"/>
      <c r="I42" s="36">
        <f t="shared" si="0"/>
        <v>0</v>
      </c>
      <c r="J42" s="70"/>
      <c r="K42" s="72">
        <f>H42</f>
        <v>0</v>
      </c>
      <c r="L42" s="72" t="s">
        <v>24</v>
      </c>
      <c r="M42" s="72"/>
    </row>
    <row r="43" spans="1:13">
      <c r="A43" s="79"/>
      <c r="B43" s="79"/>
      <c r="C43" s="76"/>
      <c r="D43" s="76"/>
      <c r="E43" s="76"/>
      <c r="F43" s="76"/>
      <c r="G43" s="76"/>
      <c r="H43" s="76"/>
      <c r="I43" s="77"/>
      <c r="J43" s="70"/>
      <c r="K43" s="72">
        <f>H41</f>
        <v>0</v>
      </c>
      <c r="L43" s="72" t="s">
        <v>24</v>
      </c>
      <c r="M43" s="72"/>
    </row>
    <row r="44" spans="1:13">
      <c r="A44" s="76"/>
      <c r="B44" s="76"/>
      <c r="C44" s="76"/>
      <c r="D44" s="76"/>
      <c r="E44" s="76"/>
      <c r="F44" s="76"/>
      <c r="G44" s="76"/>
      <c r="H44" s="76"/>
      <c r="I44" s="77"/>
      <c r="J44" s="70"/>
      <c r="K44" s="72">
        <f>H40</f>
        <v>0</v>
      </c>
      <c r="L44" s="72" t="s">
        <v>24</v>
      </c>
      <c r="M44" s="72"/>
    </row>
    <row r="45" spans="1:13" ht="31" thickBot="1">
      <c r="A45" s="194" t="s">
        <v>49</v>
      </c>
      <c r="B45" s="194"/>
      <c r="C45" s="194"/>
      <c r="D45" s="194"/>
      <c r="E45" s="194"/>
      <c r="F45" s="194"/>
      <c r="G45" s="194"/>
      <c r="H45" s="194"/>
      <c r="I45" s="194"/>
      <c r="J45" s="70"/>
      <c r="K45" s="72">
        <f>H39</f>
        <v>0</v>
      </c>
      <c r="L45" s="72" t="s">
        <v>24</v>
      </c>
      <c r="M45" s="72"/>
    </row>
    <row r="46" spans="1:13" ht="16" thickBot="1">
      <c r="A46" s="53" t="s">
        <v>5</v>
      </c>
      <c r="B46" s="54" t="s">
        <v>103</v>
      </c>
      <c r="C46" s="54" t="s">
        <v>136</v>
      </c>
      <c r="D46" s="55" t="s">
        <v>137</v>
      </c>
      <c r="E46" s="13" t="s">
        <v>104</v>
      </c>
      <c r="F46" s="13" t="s">
        <v>138</v>
      </c>
      <c r="G46" s="13" t="s">
        <v>141</v>
      </c>
      <c r="H46" s="13" t="s">
        <v>140</v>
      </c>
      <c r="I46" s="37" t="s">
        <v>139</v>
      </c>
      <c r="J46" s="70"/>
      <c r="K46" s="72">
        <f>H38</f>
        <v>0</v>
      </c>
      <c r="L46" s="72" t="s">
        <v>24</v>
      </c>
      <c r="M46" s="72"/>
    </row>
    <row r="47" spans="1:13">
      <c r="A47" s="56" t="s">
        <v>50</v>
      </c>
      <c r="B47" s="57" t="s">
        <v>51</v>
      </c>
      <c r="C47" s="57" t="s">
        <v>195</v>
      </c>
      <c r="D47" s="58"/>
      <c r="E47" s="14"/>
      <c r="F47" s="15"/>
      <c r="G47" s="14"/>
      <c r="H47" s="16"/>
      <c r="I47" s="29">
        <f>MIN(2,SUM(IF(ISBLANK(F47),IF(ISBLANK(H47),0,1),IF(ISBLANK(H47),1,2)),I48,I49,I50,I53,I56,I57,I58,I59,I108,I105,I104,I102,I101,I100,I99,I98,I97,I96,I95,I94,I93),(SUMPRODUCT((K59:K104&lt;&gt;"")/COUNTIF(K59:K104,K59:K104&amp;""))-1))</f>
        <v>-5.5511151231257827E-16</v>
      </c>
      <c r="J47" s="70"/>
      <c r="K47" s="72">
        <f>H37</f>
        <v>0</v>
      </c>
      <c r="L47" s="72" t="s">
        <v>24</v>
      </c>
      <c r="M47" s="72"/>
    </row>
    <row r="48" spans="1:13" ht="30">
      <c r="A48" s="25" t="s">
        <v>52</v>
      </c>
      <c r="B48" s="44" t="s">
        <v>53</v>
      </c>
      <c r="C48" s="59" t="s">
        <v>283</v>
      </c>
      <c r="D48" s="60" t="s">
        <v>50</v>
      </c>
      <c r="E48" s="6"/>
      <c r="F48" s="7"/>
      <c r="G48" s="17"/>
      <c r="H48" s="18"/>
      <c r="I48" s="39">
        <f t="shared" ref="I48:I59" si="2">IF(ISBLANK(F48),IF( ISBLANK(H48), 0, 1), IF(ISBLANK(H48), 1, 2))</f>
        <v>0</v>
      </c>
      <c r="J48" s="70"/>
      <c r="K48" s="72">
        <f>F22</f>
        <v>0</v>
      </c>
      <c r="L48" s="72" t="s">
        <v>24</v>
      </c>
      <c r="M48" s="72"/>
    </row>
    <row r="49" spans="1:13">
      <c r="A49" s="25" t="s">
        <v>54</v>
      </c>
      <c r="B49" s="44" t="s">
        <v>286</v>
      </c>
      <c r="C49" s="45" t="s">
        <v>287</v>
      </c>
      <c r="D49" s="60" t="s">
        <v>50</v>
      </c>
      <c r="E49" s="6"/>
      <c r="F49" s="7"/>
      <c r="G49" s="17"/>
      <c r="H49" s="18"/>
      <c r="I49" s="39">
        <f t="shared" si="2"/>
        <v>0</v>
      </c>
      <c r="J49" s="70"/>
      <c r="K49" s="72">
        <f>H22</f>
        <v>0</v>
      </c>
      <c r="L49" s="72" t="s">
        <v>24</v>
      </c>
      <c r="M49" s="72"/>
    </row>
    <row r="50" spans="1:13" ht="30">
      <c r="A50" s="25" t="s">
        <v>55</v>
      </c>
      <c r="B50" s="44" t="s">
        <v>284</v>
      </c>
      <c r="C50" s="59" t="s">
        <v>158</v>
      </c>
      <c r="D50" s="60" t="s">
        <v>50</v>
      </c>
      <c r="E50" s="6"/>
      <c r="F50" s="7"/>
      <c r="G50" s="17"/>
      <c r="H50" s="18"/>
      <c r="I50" s="39">
        <f t="shared" si="2"/>
        <v>0</v>
      </c>
      <c r="J50" s="70"/>
      <c r="K50" s="72"/>
      <c r="L50" s="72"/>
      <c r="M50" s="72"/>
    </row>
    <row r="51" spans="1:13" ht="45">
      <c r="A51" s="25" t="s">
        <v>56</v>
      </c>
      <c r="B51" s="44" t="s">
        <v>214</v>
      </c>
      <c r="C51" s="47" t="s">
        <v>306</v>
      </c>
      <c r="D51" s="60"/>
      <c r="E51" s="6"/>
      <c r="F51" s="7"/>
      <c r="G51" s="17"/>
      <c r="H51" s="18"/>
      <c r="I51" s="39">
        <f t="shared" si="2"/>
        <v>0</v>
      </c>
      <c r="J51" s="70"/>
      <c r="K51" s="72">
        <f>F52</f>
        <v>0</v>
      </c>
      <c r="L51" s="72" t="s">
        <v>57</v>
      </c>
      <c r="M51" s="72"/>
    </row>
    <row r="52" spans="1:13">
      <c r="A52" s="25" t="s">
        <v>57</v>
      </c>
      <c r="B52" s="44" t="s">
        <v>164</v>
      </c>
      <c r="C52" s="45" t="s">
        <v>163</v>
      </c>
      <c r="D52" s="60"/>
      <c r="E52" s="6"/>
      <c r="F52" s="7"/>
      <c r="G52" s="17"/>
      <c r="H52" s="18"/>
      <c r="I52" s="29">
        <f>MIN(2,SUM(IF(ISBLANK(F52),IF(ISBLANK(H52),0,1),IF(ISBLANK(H52),1,2)),I53),(SUMPRODUCT((K51:K54&lt;&gt;"")/COUNTIF(K51:K54,K51:K54&amp;""))-1))</f>
        <v>0</v>
      </c>
      <c r="J52" s="70"/>
      <c r="K52" s="72">
        <f>H52</f>
        <v>0</v>
      </c>
      <c r="L52" s="72" t="s">
        <v>57</v>
      </c>
      <c r="M52" s="72"/>
    </row>
    <row r="53" spans="1:13">
      <c r="A53" s="25" t="s">
        <v>58</v>
      </c>
      <c r="B53" s="45" t="s">
        <v>60</v>
      </c>
      <c r="C53" s="45" t="s">
        <v>165</v>
      </c>
      <c r="D53" s="60" t="s">
        <v>289</v>
      </c>
      <c r="E53" s="6"/>
      <c r="F53" s="7"/>
      <c r="G53" s="17"/>
      <c r="H53" s="18"/>
      <c r="I53" s="39">
        <f t="shared" si="2"/>
        <v>0</v>
      </c>
      <c r="J53" s="70"/>
      <c r="K53" s="72">
        <f>F53</f>
        <v>0</v>
      </c>
      <c r="L53" s="72" t="s">
        <v>57</v>
      </c>
      <c r="M53" s="72"/>
    </row>
    <row r="54" spans="1:13" ht="30">
      <c r="A54" s="25" t="s">
        <v>59</v>
      </c>
      <c r="B54" s="44" t="s">
        <v>167</v>
      </c>
      <c r="C54" s="59" t="s">
        <v>166</v>
      </c>
      <c r="D54" s="60"/>
      <c r="E54" s="6"/>
      <c r="F54" s="7"/>
      <c r="G54" s="17"/>
      <c r="H54" s="18"/>
      <c r="I54" s="39">
        <f t="shared" si="2"/>
        <v>0</v>
      </c>
      <c r="J54" s="70"/>
      <c r="K54" s="72">
        <f>H53</f>
        <v>0</v>
      </c>
      <c r="L54" s="72" t="s">
        <v>57</v>
      </c>
      <c r="M54" s="72"/>
    </row>
    <row r="55" spans="1:13">
      <c r="A55" s="25" t="s">
        <v>61</v>
      </c>
      <c r="B55" s="44" t="s">
        <v>168</v>
      </c>
      <c r="C55" s="59" t="s">
        <v>169</v>
      </c>
      <c r="D55" s="60"/>
      <c r="E55" s="6"/>
      <c r="F55" s="7"/>
      <c r="G55" s="17"/>
      <c r="H55" s="18"/>
      <c r="I55" s="29">
        <f>MIN(2,SUM(IF(ISBLANK(F55),IF(ISBLANK(H55),0,1),IF(ISBLANK(H55),1,2)),I56),(SUMPRODUCT((K55:K58&lt;&gt;"")/COUNTIF(K55:K58,K55:K58&amp;""))-1))</f>
        <v>0</v>
      </c>
      <c r="J55" s="70"/>
      <c r="K55" s="72">
        <f>F55</f>
        <v>0</v>
      </c>
      <c r="L55" s="72" t="s">
        <v>61</v>
      </c>
      <c r="M55" s="72"/>
    </row>
    <row r="56" spans="1:13">
      <c r="A56" s="25" t="s">
        <v>62</v>
      </c>
      <c r="B56" s="45" t="s">
        <v>63</v>
      </c>
      <c r="C56" s="45" t="s">
        <v>173</v>
      </c>
      <c r="D56" s="60" t="s">
        <v>290</v>
      </c>
      <c r="E56" s="6"/>
      <c r="F56" s="7"/>
      <c r="G56" s="17"/>
      <c r="H56" s="18"/>
      <c r="I56" s="39">
        <f t="shared" si="2"/>
        <v>0</v>
      </c>
      <c r="J56" s="70"/>
      <c r="K56" s="72">
        <f>H55</f>
        <v>0</v>
      </c>
      <c r="L56" s="72" t="s">
        <v>61</v>
      </c>
      <c r="M56" s="72"/>
    </row>
    <row r="57" spans="1:13">
      <c r="A57" s="25" t="s">
        <v>64</v>
      </c>
      <c r="B57" s="45" t="s">
        <v>65</v>
      </c>
      <c r="C57" s="45" t="s">
        <v>170</v>
      </c>
      <c r="D57" s="60" t="s">
        <v>50</v>
      </c>
      <c r="E57" s="6"/>
      <c r="F57" s="7"/>
      <c r="G57" s="17"/>
      <c r="H57" s="18"/>
      <c r="I57" s="29">
        <f>MIN(2,SUM(IF(ISBLANK(F57),IF(ISBLANK(H57),0,1),IF(ISBLANK(H57),1,2)),I58,I59),(SUMPRODUCT((K59:K64&lt;&gt;"")/COUNTIF(K59:K64,K59:K64&amp;""))-1))</f>
        <v>-1.1102230246251565E-16</v>
      </c>
      <c r="J57" s="70"/>
      <c r="K57" s="72">
        <f>F56</f>
        <v>0</v>
      </c>
      <c r="L57" s="72" t="s">
        <v>61</v>
      </c>
      <c r="M57" s="72"/>
    </row>
    <row r="58" spans="1:13">
      <c r="A58" s="25" t="s">
        <v>66</v>
      </c>
      <c r="B58" s="45" t="s">
        <v>67</v>
      </c>
      <c r="C58" s="45" t="s">
        <v>171</v>
      </c>
      <c r="D58" s="60" t="s">
        <v>294</v>
      </c>
      <c r="E58" s="6"/>
      <c r="F58" s="7"/>
      <c r="G58" s="17"/>
      <c r="H58" s="18"/>
      <c r="I58" s="39">
        <f t="shared" si="2"/>
        <v>0</v>
      </c>
      <c r="J58" s="70"/>
      <c r="K58" s="72">
        <f>H56</f>
        <v>0</v>
      </c>
      <c r="L58" s="72" t="s">
        <v>61</v>
      </c>
      <c r="M58" s="72"/>
    </row>
    <row r="59" spans="1:13" ht="16" thickBot="1">
      <c r="A59" s="61" t="s">
        <v>68</v>
      </c>
      <c r="B59" s="62" t="s">
        <v>69</v>
      </c>
      <c r="C59" s="52" t="s">
        <v>172</v>
      </c>
      <c r="D59" s="63" t="s">
        <v>291</v>
      </c>
      <c r="E59" s="10"/>
      <c r="F59" s="11"/>
      <c r="G59" s="19"/>
      <c r="H59" s="20"/>
      <c r="I59" s="36">
        <f t="shared" si="2"/>
        <v>0</v>
      </c>
      <c r="J59" s="70"/>
      <c r="K59" s="72">
        <f>F57</f>
        <v>0</v>
      </c>
      <c r="L59" s="72" t="s">
        <v>291</v>
      </c>
      <c r="M59" s="72"/>
    </row>
    <row r="60" spans="1:13">
      <c r="A60" s="76"/>
      <c r="B60" s="76"/>
      <c r="C60" s="76"/>
      <c r="D60" s="76"/>
      <c r="E60" s="83"/>
      <c r="F60" s="83"/>
      <c r="G60" s="83"/>
      <c r="H60" s="83"/>
      <c r="I60" s="84"/>
      <c r="J60" s="70"/>
      <c r="K60" s="72">
        <f>H57</f>
        <v>0</v>
      </c>
      <c r="L60" s="72" t="s">
        <v>291</v>
      </c>
      <c r="M60" s="72"/>
    </row>
    <row r="61" spans="1:13">
      <c r="A61" s="76"/>
      <c r="B61" s="76"/>
      <c r="C61" s="76"/>
      <c r="D61" s="76"/>
      <c r="E61" s="76"/>
      <c r="F61" s="76"/>
      <c r="G61" s="76"/>
      <c r="H61" s="76"/>
      <c r="I61" s="77"/>
      <c r="J61" s="70"/>
      <c r="K61" s="72">
        <f>F58</f>
        <v>0</v>
      </c>
      <c r="L61" s="72" t="s">
        <v>291</v>
      </c>
      <c r="M61" s="72"/>
    </row>
    <row r="62" spans="1:13" ht="31" thickBot="1">
      <c r="A62" s="194" t="s">
        <v>70</v>
      </c>
      <c r="B62" s="194"/>
      <c r="C62" s="194"/>
      <c r="D62" s="194"/>
      <c r="E62" s="194"/>
      <c r="F62" s="194"/>
      <c r="G62" s="194"/>
      <c r="H62" s="194"/>
      <c r="I62" s="194"/>
      <c r="J62" s="70"/>
      <c r="K62" s="72">
        <f>H58</f>
        <v>0</v>
      </c>
      <c r="L62" s="72" t="s">
        <v>291</v>
      </c>
      <c r="M62" s="72"/>
    </row>
    <row r="63" spans="1:13" ht="16" thickBot="1">
      <c r="A63" s="64" t="s">
        <v>5</v>
      </c>
      <c r="B63" s="65" t="s">
        <v>103</v>
      </c>
      <c r="C63" s="65" t="s">
        <v>136</v>
      </c>
      <c r="D63" s="66" t="s">
        <v>137</v>
      </c>
      <c r="E63" s="21" t="s">
        <v>104</v>
      </c>
      <c r="F63" s="21" t="s">
        <v>138</v>
      </c>
      <c r="G63" s="21" t="s">
        <v>141</v>
      </c>
      <c r="H63" s="21" t="s">
        <v>140</v>
      </c>
      <c r="I63" s="37" t="s">
        <v>139</v>
      </c>
      <c r="J63" s="70"/>
      <c r="K63" s="72">
        <f>F59</f>
        <v>0</v>
      </c>
      <c r="L63" s="72" t="s">
        <v>291</v>
      </c>
      <c r="M63" s="72"/>
    </row>
    <row r="64" spans="1:13">
      <c r="A64" s="25" t="s">
        <v>328</v>
      </c>
      <c r="B64" s="45" t="s">
        <v>71</v>
      </c>
      <c r="C64" s="45" t="s">
        <v>202</v>
      </c>
      <c r="D64" s="45"/>
      <c r="E64" s="6"/>
      <c r="F64" s="7"/>
      <c r="G64" s="6"/>
      <c r="H64" s="8"/>
      <c r="I64" s="38">
        <f>IF(ISBLANK(F64),IF( ISBLANK(H64), 0, 1), IF(ISBLANK(H64), 1, 2))</f>
        <v>0</v>
      </c>
      <c r="J64" s="70"/>
      <c r="K64" s="72">
        <f>H59</f>
        <v>0</v>
      </c>
      <c r="L64" s="72" t="s">
        <v>291</v>
      </c>
      <c r="M64" s="72"/>
    </row>
    <row r="65" spans="1:13">
      <c r="A65" s="25" t="s">
        <v>329</v>
      </c>
      <c r="B65" s="45" t="s">
        <v>72</v>
      </c>
      <c r="C65" s="45" t="s">
        <v>217</v>
      </c>
      <c r="D65" s="45"/>
      <c r="E65" s="6"/>
      <c r="F65" s="7"/>
      <c r="G65" s="6"/>
      <c r="H65" s="8"/>
      <c r="I65" s="39">
        <f t="shared" ref="I65:I71" si="3">IF(ISBLANK(F65),IF( ISBLANK(H65), 0, 1), IF(ISBLANK(H65), 1, 2))</f>
        <v>0</v>
      </c>
      <c r="J65" s="70"/>
      <c r="K65" s="72">
        <f>F47</f>
        <v>0</v>
      </c>
      <c r="L65" s="72" t="s">
        <v>50</v>
      </c>
      <c r="M65" s="72"/>
    </row>
    <row r="66" spans="1:13">
      <c r="A66" s="25" t="s">
        <v>330</v>
      </c>
      <c r="B66" s="45" t="s">
        <v>73</v>
      </c>
      <c r="C66" s="45" t="s">
        <v>218</v>
      </c>
      <c r="D66" s="45"/>
      <c r="E66" s="6"/>
      <c r="F66" s="7"/>
      <c r="G66" s="6"/>
      <c r="H66" s="8"/>
      <c r="I66" s="39">
        <f t="shared" si="3"/>
        <v>0</v>
      </c>
      <c r="J66" s="70"/>
      <c r="K66" s="72">
        <f>H47</f>
        <v>0</v>
      </c>
      <c r="L66" s="72" t="s">
        <v>50</v>
      </c>
      <c r="M66" s="72"/>
    </row>
    <row r="67" spans="1:13">
      <c r="A67" s="25" t="s">
        <v>331</v>
      </c>
      <c r="B67" s="45" t="s">
        <v>74</v>
      </c>
      <c r="C67" s="59" t="s">
        <v>221</v>
      </c>
      <c r="D67" s="45" t="s">
        <v>305</v>
      </c>
      <c r="E67" s="6"/>
      <c r="F67" s="7"/>
      <c r="G67" s="6"/>
      <c r="H67" s="8"/>
      <c r="I67" s="39">
        <f t="shared" si="3"/>
        <v>0</v>
      </c>
      <c r="J67" s="70"/>
      <c r="K67" s="72">
        <f>F48</f>
        <v>0</v>
      </c>
      <c r="L67" s="72" t="s">
        <v>50</v>
      </c>
      <c r="M67" s="72"/>
    </row>
    <row r="68" spans="1:13">
      <c r="A68" s="25" t="s">
        <v>332</v>
      </c>
      <c r="B68" s="45" t="s">
        <v>75</v>
      </c>
      <c r="C68" s="45" t="s">
        <v>222</v>
      </c>
      <c r="D68" s="45" t="s">
        <v>305</v>
      </c>
      <c r="E68" s="6"/>
      <c r="F68" s="7"/>
      <c r="G68" s="6"/>
      <c r="H68" s="8"/>
      <c r="I68" s="39">
        <f t="shared" si="3"/>
        <v>0</v>
      </c>
      <c r="J68" s="70"/>
      <c r="K68" s="72">
        <f>H48</f>
        <v>0</v>
      </c>
      <c r="L68" s="72" t="s">
        <v>50</v>
      </c>
      <c r="M68" s="72"/>
    </row>
    <row r="69" spans="1:13">
      <c r="A69" s="25" t="s">
        <v>333</v>
      </c>
      <c r="B69" s="45" t="s">
        <v>76</v>
      </c>
      <c r="C69" s="45"/>
      <c r="D69" s="45"/>
      <c r="E69" s="6"/>
      <c r="F69" s="7"/>
      <c r="G69" s="6"/>
      <c r="H69" s="8"/>
      <c r="I69" s="39">
        <f t="shared" si="3"/>
        <v>0</v>
      </c>
      <c r="J69" s="70"/>
      <c r="K69" s="72">
        <f>F49</f>
        <v>0</v>
      </c>
      <c r="L69" s="72" t="s">
        <v>50</v>
      </c>
      <c r="M69" s="72"/>
    </row>
    <row r="70" spans="1:13">
      <c r="A70" s="25" t="s">
        <v>334</v>
      </c>
      <c r="B70" s="45" t="s">
        <v>77</v>
      </c>
      <c r="C70" s="45"/>
      <c r="D70" s="45"/>
      <c r="E70" s="6"/>
      <c r="F70" s="7"/>
      <c r="G70" s="6"/>
      <c r="H70" s="8"/>
      <c r="I70" s="39">
        <f t="shared" si="3"/>
        <v>0</v>
      </c>
      <c r="J70" s="70"/>
      <c r="K70" s="72">
        <f>H49</f>
        <v>0</v>
      </c>
      <c r="L70" s="72" t="s">
        <v>50</v>
      </c>
      <c r="M70" s="72"/>
    </row>
    <row r="71" spans="1:13" ht="16" thickBot="1">
      <c r="A71" s="61" t="s">
        <v>335</v>
      </c>
      <c r="B71" s="67" t="s">
        <v>78</v>
      </c>
      <c r="C71" s="67" t="s">
        <v>220</v>
      </c>
      <c r="D71" s="67"/>
      <c r="E71" s="10"/>
      <c r="F71" s="11"/>
      <c r="G71" s="10"/>
      <c r="H71" s="12"/>
      <c r="I71" s="36">
        <f t="shared" si="3"/>
        <v>0</v>
      </c>
      <c r="J71" s="70"/>
      <c r="K71" s="72">
        <f>F50</f>
        <v>0</v>
      </c>
      <c r="L71" s="72" t="s">
        <v>50</v>
      </c>
      <c r="M71" s="72"/>
    </row>
    <row r="72" spans="1:13">
      <c r="A72" s="76"/>
      <c r="B72" s="76"/>
      <c r="C72" s="76"/>
      <c r="D72" s="76"/>
      <c r="E72" s="76"/>
      <c r="F72" s="76"/>
      <c r="G72" s="76"/>
      <c r="H72" s="76"/>
      <c r="I72" s="77"/>
      <c r="J72" s="70"/>
      <c r="K72" s="72">
        <f>H50</f>
        <v>0</v>
      </c>
      <c r="L72" s="72" t="s">
        <v>50</v>
      </c>
      <c r="M72" s="72"/>
    </row>
    <row r="73" spans="1:13">
      <c r="A73" s="76"/>
      <c r="B73" s="76"/>
      <c r="C73" s="76"/>
      <c r="D73" s="76"/>
      <c r="E73" s="76"/>
      <c r="F73" s="76"/>
      <c r="G73" s="76"/>
      <c r="H73" s="76"/>
      <c r="I73" s="77"/>
      <c r="J73" s="70"/>
      <c r="K73" s="72">
        <f>F53</f>
        <v>0</v>
      </c>
      <c r="L73" s="72" t="s">
        <v>50</v>
      </c>
      <c r="M73" s="72"/>
    </row>
    <row r="74" spans="1:13" ht="31" thickBot="1">
      <c r="A74" s="194" t="s">
        <v>79</v>
      </c>
      <c r="B74" s="194"/>
      <c r="C74" s="194"/>
      <c r="D74" s="194"/>
      <c r="E74" s="194"/>
      <c r="F74" s="194"/>
      <c r="G74" s="194"/>
      <c r="H74" s="194"/>
      <c r="I74" s="194"/>
      <c r="J74" s="70"/>
      <c r="K74" s="72">
        <f>H53</f>
        <v>0</v>
      </c>
      <c r="L74" s="72" t="s">
        <v>50</v>
      </c>
      <c r="M74" s="72"/>
    </row>
    <row r="75" spans="1:13" ht="16" thickBot="1">
      <c r="A75" s="64" t="s">
        <v>5</v>
      </c>
      <c r="B75" s="65" t="s">
        <v>103</v>
      </c>
      <c r="C75" s="65" t="s">
        <v>136</v>
      </c>
      <c r="D75" s="66" t="s">
        <v>137</v>
      </c>
      <c r="E75" s="21" t="s">
        <v>104</v>
      </c>
      <c r="F75" s="21" t="s">
        <v>138</v>
      </c>
      <c r="G75" s="21" t="s">
        <v>141</v>
      </c>
      <c r="H75" s="21" t="s">
        <v>140</v>
      </c>
      <c r="I75" s="37" t="s">
        <v>139</v>
      </c>
      <c r="J75" s="70"/>
      <c r="K75" s="72">
        <f>F56</f>
        <v>0</v>
      </c>
      <c r="L75" s="72" t="s">
        <v>50</v>
      </c>
      <c r="M75" s="72"/>
    </row>
    <row r="76" spans="1:13">
      <c r="A76" s="25" t="s">
        <v>80</v>
      </c>
      <c r="B76" s="44" t="s">
        <v>174</v>
      </c>
      <c r="C76" s="49" t="s">
        <v>215</v>
      </c>
      <c r="D76" s="45"/>
      <c r="E76" s="6"/>
      <c r="F76" s="7"/>
      <c r="G76" s="17"/>
      <c r="H76" s="8"/>
      <c r="I76" s="38">
        <f>IF(ISBLANK(F76),IF( ISBLANK(H76), 0, 1), IF(ISBLANK(H76), 1, 2))</f>
        <v>0</v>
      </c>
      <c r="J76" s="70"/>
      <c r="K76" s="72">
        <f>H56</f>
        <v>0</v>
      </c>
      <c r="L76" s="72" t="s">
        <v>50</v>
      </c>
      <c r="M76" s="72"/>
    </row>
    <row r="77" spans="1:13">
      <c r="A77" s="25" t="s">
        <v>81</v>
      </c>
      <c r="B77" s="44" t="s">
        <v>176</v>
      </c>
      <c r="C77" s="49" t="s">
        <v>175</v>
      </c>
      <c r="D77" s="45"/>
      <c r="E77" s="6"/>
      <c r="F77" s="7"/>
      <c r="G77" s="17"/>
      <c r="H77" s="8"/>
      <c r="I77" s="39">
        <f t="shared" ref="I77:I88" si="4">IF(ISBLANK(F77),IF( ISBLANK(H77), 0, 1), IF(ISBLANK(H77), 1, 2))</f>
        <v>0</v>
      </c>
      <c r="J77" s="70"/>
      <c r="K77" s="72">
        <f>F58</f>
        <v>0</v>
      </c>
      <c r="L77" s="72" t="s">
        <v>127</v>
      </c>
      <c r="M77" s="72"/>
    </row>
    <row r="78" spans="1:13">
      <c r="A78" s="25" t="s">
        <v>82</v>
      </c>
      <c r="B78" s="49" t="s">
        <v>83</v>
      </c>
      <c r="C78" s="49" t="s">
        <v>177</v>
      </c>
      <c r="D78" s="45" t="s">
        <v>304</v>
      </c>
      <c r="E78" s="6"/>
      <c r="F78" s="7"/>
      <c r="G78" s="17"/>
      <c r="H78" s="8"/>
      <c r="I78" s="39">
        <f t="shared" si="4"/>
        <v>0</v>
      </c>
      <c r="J78" s="70"/>
      <c r="K78" s="72">
        <f>H58</f>
        <v>0</v>
      </c>
      <c r="L78" s="72" t="s">
        <v>127</v>
      </c>
      <c r="M78" s="72"/>
    </row>
    <row r="79" spans="1:13">
      <c r="A79" s="25" t="s">
        <v>84</v>
      </c>
      <c r="B79" s="49" t="s">
        <v>85</v>
      </c>
      <c r="C79" s="49" t="s">
        <v>178</v>
      </c>
      <c r="D79" s="45" t="s">
        <v>304</v>
      </c>
      <c r="E79" s="6"/>
      <c r="F79" s="7"/>
      <c r="G79" s="17"/>
      <c r="H79" s="8"/>
      <c r="I79" s="39">
        <f t="shared" si="4"/>
        <v>0</v>
      </c>
      <c r="J79" s="70"/>
      <c r="K79" s="72">
        <f>F104</f>
        <v>0</v>
      </c>
      <c r="L79" s="72" t="s">
        <v>127</v>
      </c>
      <c r="M79" s="72"/>
    </row>
    <row r="80" spans="1:13">
      <c r="A80" s="25" t="s">
        <v>86</v>
      </c>
      <c r="B80" s="49" t="s">
        <v>87</v>
      </c>
      <c r="C80" s="49" t="s">
        <v>179</v>
      </c>
      <c r="D80" s="45" t="s">
        <v>304</v>
      </c>
      <c r="E80" s="6"/>
      <c r="F80" s="7"/>
      <c r="G80" s="17"/>
      <c r="H80" s="8"/>
      <c r="I80" s="39">
        <f t="shared" si="4"/>
        <v>0</v>
      </c>
      <c r="J80" s="70"/>
      <c r="K80" s="72">
        <f>H104</f>
        <v>0</v>
      </c>
      <c r="L80" s="72" t="s">
        <v>127</v>
      </c>
      <c r="M80" s="72"/>
    </row>
    <row r="81" spans="1:13">
      <c r="A81" s="25" t="s">
        <v>88</v>
      </c>
      <c r="B81" s="49" t="s">
        <v>89</v>
      </c>
      <c r="C81" s="68" t="s">
        <v>180</v>
      </c>
      <c r="D81" s="45" t="s">
        <v>304</v>
      </c>
      <c r="E81" s="6"/>
      <c r="F81" s="7"/>
      <c r="G81" s="17"/>
      <c r="H81" s="8"/>
      <c r="I81" s="39">
        <f t="shared" si="4"/>
        <v>0</v>
      </c>
      <c r="J81" s="70"/>
      <c r="K81" s="72">
        <f>F105</f>
        <v>0</v>
      </c>
      <c r="L81" s="72" t="s">
        <v>127</v>
      </c>
      <c r="M81" s="72"/>
    </row>
    <row r="82" spans="1:13">
      <c r="A82" s="25" t="s">
        <v>90</v>
      </c>
      <c r="B82" s="45" t="s">
        <v>91</v>
      </c>
      <c r="C82" s="45" t="s">
        <v>303</v>
      </c>
      <c r="D82" s="45"/>
      <c r="E82" s="6"/>
      <c r="F82" s="7"/>
      <c r="G82" s="17"/>
      <c r="H82" s="8"/>
      <c r="I82" s="39">
        <f t="shared" si="4"/>
        <v>0</v>
      </c>
      <c r="J82" s="70"/>
      <c r="K82" s="72">
        <f>H105</f>
        <v>0</v>
      </c>
      <c r="L82" s="72" t="s">
        <v>127</v>
      </c>
      <c r="M82" s="72"/>
    </row>
    <row r="83" spans="1:13">
      <c r="A83" s="25" t="s">
        <v>92</v>
      </c>
      <c r="B83" s="45" t="s">
        <v>93</v>
      </c>
      <c r="C83" s="45" t="s">
        <v>199</v>
      </c>
      <c r="D83" s="45"/>
      <c r="E83" s="6"/>
      <c r="F83" s="7"/>
      <c r="G83" s="17"/>
      <c r="H83" s="8"/>
      <c r="I83" s="39">
        <f t="shared" si="4"/>
        <v>0</v>
      </c>
      <c r="J83" s="70"/>
      <c r="K83" s="72">
        <f>F99</f>
        <v>0</v>
      </c>
      <c r="L83" s="72" t="s">
        <v>292</v>
      </c>
      <c r="M83" s="72"/>
    </row>
    <row r="84" spans="1:13">
      <c r="A84" s="25" t="s">
        <v>94</v>
      </c>
      <c r="B84" s="45" t="s">
        <v>95</v>
      </c>
      <c r="C84" s="45" t="s">
        <v>200</v>
      </c>
      <c r="D84" s="45"/>
      <c r="E84" s="6"/>
      <c r="F84" s="7"/>
      <c r="G84" s="17"/>
      <c r="H84" s="8"/>
      <c r="I84" s="39">
        <f t="shared" si="4"/>
        <v>0</v>
      </c>
      <c r="J84" s="70"/>
      <c r="K84" s="72">
        <f>H99</f>
        <v>0</v>
      </c>
      <c r="L84" s="72" t="s">
        <v>292</v>
      </c>
      <c r="M84" s="72"/>
    </row>
    <row r="85" spans="1:13" ht="45">
      <c r="A85" s="25" t="s">
        <v>96</v>
      </c>
      <c r="B85" s="45" t="s">
        <v>97</v>
      </c>
      <c r="C85" s="59" t="s">
        <v>201</v>
      </c>
      <c r="D85" s="45"/>
      <c r="E85" s="6"/>
      <c r="F85" s="7"/>
      <c r="G85" s="17"/>
      <c r="H85" s="8"/>
      <c r="I85" s="39">
        <f t="shared" si="4"/>
        <v>0</v>
      </c>
      <c r="J85" s="70"/>
      <c r="K85" s="72">
        <f>F101</f>
        <v>0</v>
      </c>
      <c r="L85" s="72" t="s">
        <v>292</v>
      </c>
      <c r="M85" s="72"/>
    </row>
    <row r="86" spans="1:13">
      <c r="A86" s="25" t="s">
        <v>98</v>
      </c>
      <c r="B86" s="45" t="s">
        <v>183</v>
      </c>
      <c r="C86" s="45" t="s">
        <v>182</v>
      </c>
      <c r="D86" s="45"/>
      <c r="E86" s="6"/>
      <c r="F86" s="7"/>
      <c r="G86" s="17"/>
      <c r="H86" s="8"/>
      <c r="I86" s="39">
        <f t="shared" si="4"/>
        <v>0</v>
      </c>
      <c r="J86" s="70"/>
      <c r="K86" s="72">
        <f>H101</f>
        <v>0</v>
      </c>
      <c r="L86" s="72" t="s">
        <v>292</v>
      </c>
      <c r="M86" s="72"/>
    </row>
    <row r="87" spans="1:13">
      <c r="A87" s="25" t="s">
        <v>99</v>
      </c>
      <c r="B87" s="45" t="s">
        <v>185</v>
      </c>
      <c r="C87" s="59" t="s">
        <v>184</v>
      </c>
      <c r="D87" s="45"/>
      <c r="E87" s="6"/>
      <c r="F87" s="7"/>
      <c r="G87" s="17"/>
      <c r="H87" s="8"/>
      <c r="I87" s="39">
        <f t="shared" si="4"/>
        <v>0</v>
      </c>
      <c r="J87" s="70"/>
      <c r="K87" s="72">
        <f>F100</f>
        <v>0</v>
      </c>
      <c r="L87" s="72" t="s">
        <v>293</v>
      </c>
      <c r="M87" s="72"/>
    </row>
    <row r="88" spans="1:13" ht="31" thickBot="1">
      <c r="A88" s="61" t="s">
        <v>100</v>
      </c>
      <c r="B88" s="67" t="s">
        <v>101</v>
      </c>
      <c r="C88" s="69" t="s">
        <v>196</v>
      </c>
      <c r="D88" s="67"/>
      <c r="E88" s="10"/>
      <c r="F88" s="11"/>
      <c r="G88" s="19"/>
      <c r="H88" s="12"/>
      <c r="I88" s="36">
        <f t="shared" si="4"/>
        <v>0</v>
      </c>
      <c r="J88" s="70"/>
      <c r="K88" s="72">
        <f>H100</f>
        <v>0</v>
      </c>
      <c r="L88" s="72" t="s">
        <v>293</v>
      </c>
      <c r="M88" s="72"/>
    </row>
    <row r="89" spans="1:13">
      <c r="A89" s="76"/>
      <c r="B89" s="76"/>
      <c r="C89" s="76"/>
      <c r="D89" s="76"/>
      <c r="E89" s="76"/>
      <c r="F89" s="76"/>
      <c r="G89" s="76"/>
      <c r="H89" s="76"/>
      <c r="I89" s="77"/>
      <c r="J89" s="70"/>
      <c r="K89" s="72">
        <f>F102</f>
        <v>0</v>
      </c>
      <c r="L89" s="72" t="s">
        <v>293</v>
      </c>
      <c r="M89" s="72"/>
    </row>
    <row r="90" spans="1:13">
      <c r="A90" s="76"/>
      <c r="B90" s="76"/>
      <c r="C90" s="76"/>
      <c r="D90" s="76"/>
      <c r="E90" s="76"/>
      <c r="F90" s="76"/>
      <c r="G90" s="76"/>
      <c r="H90" s="76"/>
      <c r="I90" s="77"/>
      <c r="J90" s="70"/>
      <c r="K90" s="72">
        <f>H102</f>
        <v>0</v>
      </c>
      <c r="L90" s="72" t="s">
        <v>293</v>
      </c>
      <c r="M90" s="72"/>
    </row>
    <row r="91" spans="1:13" ht="31" thickBot="1">
      <c r="A91" s="194" t="s">
        <v>102</v>
      </c>
      <c r="B91" s="194"/>
      <c r="C91" s="194"/>
      <c r="D91" s="194"/>
      <c r="E91" s="194"/>
      <c r="F91" s="194"/>
      <c r="G91" s="194"/>
      <c r="H91" s="194"/>
      <c r="I91" s="194"/>
      <c r="J91" s="70"/>
      <c r="K91" s="72">
        <f t="shared" ref="K91:K96" si="5">F93</f>
        <v>0</v>
      </c>
      <c r="L91" s="72" t="s">
        <v>50</v>
      </c>
      <c r="M91" s="72"/>
    </row>
    <row r="92" spans="1:13" ht="16" thickBot="1">
      <c r="A92" s="53" t="s">
        <v>5</v>
      </c>
      <c r="B92" s="54" t="s">
        <v>103</v>
      </c>
      <c r="C92" s="54" t="s">
        <v>136</v>
      </c>
      <c r="D92" s="55" t="s">
        <v>137</v>
      </c>
      <c r="E92" s="13" t="s">
        <v>104</v>
      </c>
      <c r="F92" s="13" t="s">
        <v>138</v>
      </c>
      <c r="G92" s="13" t="s">
        <v>141</v>
      </c>
      <c r="H92" s="22" t="s">
        <v>140</v>
      </c>
      <c r="I92" s="40" t="s">
        <v>139</v>
      </c>
      <c r="J92" s="70"/>
      <c r="K92" s="72">
        <f t="shared" si="5"/>
        <v>0</v>
      </c>
      <c r="L92" s="72" t="s">
        <v>50</v>
      </c>
      <c r="M92" s="72"/>
    </row>
    <row r="93" spans="1:13">
      <c r="A93" s="56" t="s">
        <v>105</v>
      </c>
      <c r="B93" s="57" t="s">
        <v>108</v>
      </c>
      <c r="C93" s="57" t="s">
        <v>197</v>
      </c>
      <c r="D93" s="57" t="s">
        <v>50</v>
      </c>
      <c r="E93" s="14"/>
      <c r="F93" s="15"/>
      <c r="G93" s="14"/>
      <c r="H93" s="16"/>
      <c r="I93" s="38">
        <f>IF(ISBLANK(F93),IF( ISBLANK(H93), 0, 1), IF(ISBLANK(H93), 1, 2))</f>
        <v>0</v>
      </c>
      <c r="J93" s="70"/>
      <c r="K93" s="72">
        <f t="shared" si="5"/>
        <v>0</v>
      </c>
      <c r="L93" s="72" t="s">
        <v>50</v>
      </c>
      <c r="M93" s="72"/>
    </row>
    <row r="94" spans="1:13">
      <c r="A94" s="25" t="s">
        <v>106</v>
      </c>
      <c r="B94" s="45" t="s">
        <v>111</v>
      </c>
      <c r="C94" s="45" t="s">
        <v>198</v>
      </c>
      <c r="D94" s="45" t="s">
        <v>50</v>
      </c>
      <c r="E94" s="6"/>
      <c r="F94" s="7"/>
      <c r="G94" s="6"/>
      <c r="H94" s="18"/>
      <c r="I94" s="39">
        <f>IF(ISBLANK(F94),IF( ISBLANK(H94), 0, 1), IF(ISBLANK(H94), 1, 2))</f>
        <v>0</v>
      </c>
      <c r="J94" s="70"/>
      <c r="K94" s="72">
        <f t="shared" si="5"/>
        <v>0</v>
      </c>
      <c r="L94" s="72" t="s">
        <v>50</v>
      </c>
      <c r="M94" s="72"/>
    </row>
    <row r="95" spans="1:13">
      <c r="A95" s="25" t="s">
        <v>107</v>
      </c>
      <c r="B95" s="45" t="s">
        <v>113</v>
      </c>
      <c r="C95" s="45" t="s">
        <v>223</v>
      </c>
      <c r="D95" s="45" t="s">
        <v>50</v>
      </c>
      <c r="E95" s="6"/>
      <c r="F95" s="7"/>
      <c r="G95" s="6"/>
      <c r="H95" s="18"/>
      <c r="I95" s="39">
        <f t="shared" ref="I95:I109" si="6">IF(ISBLANK(F95),IF( ISBLANK(H95), 0, 1), IF(ISBLANK(H95), 1, 2))</f>
        <v>0</v>
      </c>
      <c r="J95" s="70"/>
      <c r="K95" s="72">
        <f t="shared" si="5"/>
        <v>0</v>
      </c>
      <c r="L95" s="72" t="s">
        <v>50</v>
      </c>
      <c r="M95" s="72"/>
    </row>
    <row r="96" spans="1:13">
      <c r="A96" s="25" t="s">
        <v>109</v>
      </c>
      <c r="B96" s="45" t="s">
        <v>115</v>
      </c>
      <c r="C96" s="45" t="s">
        <v>295</v>
      </c>
      <c r="D96" s="45" t="s">
        <v>50</v>
      </c>
      <c r="E96" s="6"/>
      <c r="F96" s="7"/>
      <c r="G96" s="6"/>
      <c r="H96" s="18"/>
      <c r="I96" s="39">
        <f t="shared" si="6"/>
        <v>0</v>
      </c>
      <c r="J96" s="70"/>
      <c r="K96" s="72">
        <f t="shared" si="5"/>
        <v>0</v>
      </c>
      <c r="L96" s="72" t="s">
        <v>50</v>
      </c>
      <c r="M96" s="72"/>
    </row>
    <row r="97" spans="1:13">
      <c r="A97" s="25" t="s">
        <v>110</v>
      </c>
      <c r="B97" s="44" t="s">
        <v>117</v>
      </c>
      <c r="C97" s="44" t="s">
        <v>296</v>
      </c>
      <c r="D97" s="45" t="s">
        <v>50</v>
      </c>
      <c r="E97" s="6"/>
      <c r="F97" s="7"/>
      <c r="G97" s="6"/>
      <c r="H97" s="18"/>
      <c r="I97" s="39">
        <f t="shared" si="6"/>
        <v>0</v>
      </c>
      <c r="J97" s="70"/>
      <c r="K97" s="72">
        <f t="shared" ref="K97:K102" si="7">H93</f>
        <v>0</v>
      </c>
      <c r="L97" s="72" t="s">
        <v>50</v>
      </c>
      <c r="M97" s="72"/>
    </row>
    <row r="98" spans="1:13">
      <c r="A98" s="25" t="s">
        <v>112</v>
      </c>
      <c r="B98" s="44" t="s">
        <v>119</v>
      </c>
      <c r="C98" s="44" t="s">
        <v>297</v>
      </c>
      <c r="D98" s="45" t="s">
        <v>50</v>
      </c>
      <c r="E98" s="6"/>
      <c r="F98" s="7"/>
      <c r="G98" s="6"/>
      <c r="H98" s="18"/>
      <c r="I98" s="39">
        <f t="shared" si="6"/>
        <v>0</v>
      </c>
      <c r="J98" s="70"/>
      <c r="K98" s="72">
        <f t="shared" si="7"/>
        <v>0</v>
      </c>
      <c r="L98" s="72" t="s">
        <v>50</v>
      </c>
      <c r="M98" s="72"/>
    </row>
    <row r="99" spans="1:13">
      <c r="A99" s="25" t="s">
        <v>114</v>
      </c>
      <c r="B99" s="45" t="s">
        <v>121</v>
      </c>
      <c r="C99" s="45" t="s">
        <v>298</v>
      </c>
      <c r="D99" s="45" t="s">
        <v>50</v>
      </c>
      <c r="E99" s="6"/>
      <c r="F99" s="7"/>
      <c r="G99" s="6"/>
      <c r="H99" s="18"/>
      <c r="I99" s="29">
        <f>MIN(2,SUM(IF(ISBLANK(F99),IF(ISBLANK(H99),0,1),IF(ISBLANK(H99),1,2)),I101),(SUMPRODUCT((K83:K86&lt;&gt;"")/COUNTIF(K83:K86,K83:K86&amp;""))-1))</f>
        <v>0</v>
      </c>
      <c r="J99" s="70"/>
      <c r="K99" s="72">
        <f t="shared" si="7"/>
        <v>0</v>
      </c>
      <c r="L99" s="72" t="s">
        <v>50</v>
      </c>
      <c r="M99" s="72"/>
    </row>
    <row r="100" spans="1:13">
      <c r="A100" s="25" t="s">
        <v>116</v>
      </c>
      <c r="B100" s="45" t="s">
        <v>123</v>
      </c>
      <c r="C100" s="45" t="s">
        <v>299</v>
      </c>
      <c r="D100" s="45" t="s">
        <v>50</v>
      </c>
      <c r="E100" s="6"/>
      <c r="F100" s="9"/>
      <c r="G100" s="6"/>
      <c r="H100" s="18"/>
      <c r="I100" s="29">
        <f>MIN(2,SUM(IF(ISBLANK(F100),IF(ISBLANK(H100),0,1),IF(ISBLANK(H100),1,2)),I102),(SUMPRODUCT((K87:K90&lt;&gt;"")/COUNTIF(K87:K90,K87:K90&amp;""))-1))</f>
        <v>0</v>
      </c>
      <c r="J100" s="70"/>
      <c r="K100" s="72">
        <f t="shared" si="7"/>
        <v>0</v>
      </c>
      <c r="L100" s="72" t="s">
        <v>50</v>
      </c>
      <c r="M100" s="72"/>
    </row>
    <row r="101" spans="1:13">
      <c r="A101" s="25" t="s">
        <v>118</v>
      </c>
      <c r="B101" s="45" t="s">
        <v>125</v>
      </c>
      <c r="C101" s="45" t="s">
        <v>300</v>
      </c>
      <c r="D101" s="45" t="s">
        <v>292</v>
      </c>
      <c r="E101" s="6"/>
      <c r="F101" s="7"/>
      <c r="G101" s="6"/>
      <c r="H101" s="18"/>
      <c r="I101" s="39">
        <f t="shared" si="6"/>
        <v>0</v>
      </c>
      <c r="J101" s="70"/>
      <c r="K101" s="72">
        <f t="shared" si="7"/>
        <v>0</v>
      </c>
      <c r="L101" s="72" t="s">
        <v>50</v>
      </c>
      <c r="M101" s="72"/>
    </row>
    <row r="102" spans="1:13">
      <c r="A102" s="25" t="s">
        <v>120</v>
      </c>
      <c r="B102" s="45" t="s">
        <v>186</v>
      </c>
      <c r="C102" s="45" t="s">
        <v>301</v>
      </c>
      <c r="D102" s="45" t="s">
        <v>293</v>
      </c>
      <c r="E102" s="6"/>
      <c r="F102" s="7"/>
      <c r="G102" s="6"/>
      <c r="H102" s="18"/>
      <c r="I102" s="39">
        <f t="shared" si="6"/>
        <v>0</v>
      </c>
      <c r="J102" s="70"/>
      <c r="K102" s="72">
        <f t="shared" si="7"/>
        <v>0</v>
      </c>
      <c r="L102" s="72" t="s">
        <v>50</v>
      </c>
      <c r="M102" s="72"/>
    </row>
    <row r="103" spans="1:13">
      <c r="A103" s="25" t="s">
        <v>122</v>
      </c>
      <c r="B103" s="45" t="s">
        <v>129</v>
      </c>
      <c r="C103" s="45" t="s">
        <v>224</v>
      </c>
      <c r="D103" s="45"/>
      <c r="E103" s="6"/>
      <c r="F103" s="7"/>
      <c r="G103" s="6"/>
      <c r="H103" s="18"/>
      <c r="I103" s="39">
        <f t="shared" si="6"/>
        <v>0</v>
      </c>
      <c r="J103" s="70"/>
      <c r="K103" s="72">
        <f>F108</f>
        <v>0</v>
      </c>
      <c r="L103" s="72" t="s">
        <v>50</v>
      </c>
      <c r="M103" s="72"/>
    </row>
    <row r="104" spans="1:13">
      <c r="A104" s="25" t="s">
        <v>124</v>
      </c>
      <c r="B104" s="45" t="s">
        <v>131</v>
      </c>
      <c r="C104" s="45" t="s">
        <v>225</v>
      </c>
      <c r="D104" s="45" t="s">
        <v>50</v>
      </c>
      <c r="E104" s="6"/>
      <c r="F104" s="7"/>
      <c r="G104" s="6"/>
      <c r="H104" s="18"/>
      <c r="I104" s="29">
        <f>MIN(2,SUM(IF(ISBLANK(F104),IF(ISBLANK(H104),0,1),IF(ISBLANK(H104),1,2)),I105,I58),(SUMPRODUCT((K77:K82&lt;&gt;"")/COUNTIF(K77:K82,K77:K82&amp;""))-1))</f>
        <v>-1.1102230246251565E-16</v>
      </c>
      <c r="J104" s="70"/>
      <c r="K104" s="72">
        <f>H108</f>
        <v>0</v>
      </c>
      <c r="L104" s="72" t="s">
        <v>50</v>
      </c>
      <c r="M104" s="72"/>
    </row>
    <row r="105" spans="1:13">
      <c r="A105" s="25" t="s">
        <v>126</v>
      </c>
      <c r="B105" s="45" t="s">
        <v>133</v>
      </c>
      <c r="C105" s="45" t="s">
        <v>226</v>
      </c>
      <c r="D105" s="45" t="s">
        <v>127</v>
      </c>
      <c r="E105" s="6"/>
      <c r="F105" s="7"/>
      <c r="G105" s="6"/>
      <c r="H105" s="18"/>
      <c r="I105" s="39">
        <f t="shared" si="6"/>
        <v>0</v>
      </c>
      <c r="J105" s="70"/>
      <c r="K105" s="72"/>
      <c r="L105" s="72"/>
      <c r="M105" s="72"/>
    </row>
    <row r="106" spans="1:13">
      <c r="A106" s="25" t="s">
        <v>128</v>
      </c>
      <c r="B106" s="44" t="s">
        <v>188</v>
      </c>
      <c r="C106" s="59" t="s">
        <v>227</v>
      </c>
      <c r="D106" s="45"/>
      <c r="E106" s="6"/>
      <c r="F106" s="7"/>
      <c r="G106" s="6"/>
      <c r="H106" s="18"/>
      <c r="I106" s="39">
        <f t="shared" si="6"/>
        <v>0</v>
      </c>
      <c r="J106" s="70"/>
      <c r="K106" s="72"/>
      <c r="L106" s="72"/>
      <c r="M106" s="72"/>
    </row>
    <row r="107" spans="1:13">
      <c r="A107" s="25" t="s">
        <v>130</v>
      </c>
      <c r="B107" s="44" t="s">
        <v>135</v>
      </c>
      <c r="C107" s="45" t="s">
        <v>228</v>
      </c>
      <c r="D107" s="45"/>
      <c r="E107" s="6"/>
      <c r="F107" s="7"/>
      <c r="G107" s="6"/>
      <c r="H107" s="18"/>
      <c r="I107" s="39">
        <f t="shared" si="6"/>
        <v>0</v>
      </c>
      <c r="J107" s="70"/>
      <c r="K107" s="72"/>
      <c r="L107" s="72"/>
      <c r="M107" s="72"/>
    </row>
    <row r="108" spans="1:13">
      <c r="A108" s="25" t="s">
        <v>132</v>
      </c>
      <c r="B108" s="44" t="s">
        <v>187</v>
      </c>
      <c r="C108" s="45" t="s">
        <v>230</v>
      </c>
      <c r="D108" s="45" t="s">
        <v>50</v>
      </c>
      <c r="E108" s="7"/>
      <c r="F108" s="7"/>
      <c r="G108" s="7"/>
      <c r="H108" s="18"/>
      <c r="I108" s="39">
        <f t="shared" si="6"/>
        <v>0</v>
      </c>
      <c r="J108" s="70"/>
      <c r="K108" s="72"/>
      <c r="L108" s="72"/>
      <c r="M108" s="72"/>
    </row>
    <row r="109" spans="1:13" ht="16" thickBot="1">
      <c r="A109" s="61" t="s">
        <v>134</v>
      </c>
      <c r="B109" s="51" t="s">
        <v>229</v>
      </c>
      <c r="C109" s="67" t="s">
        <v>276</v>
      </c>
      <c r="D109" s="67"/>
      <c r="E109" s="11"/>
      <c r="F109" s="11"/>
      <c r="G109" s="11"/>
      <c r="H109" s="20"/>
      <c r="I109" s="36">
        <f t="shared" si="6"/>
        <v>0</v>
      </c>
      <c r="J109" s="70"/>
      <c r="K109" s="72"/>
      <c r="L109" s="72"/>
      <c r="M109" s="72"/>
    </row>
    <row r="110" spans="1:13">
      <c r="J110" s="70"/>
      <c r="K110" s="72"/>
      <c r="L110" s="72"/>
      <c r="M110" s="72"/>
    </row>
    <row r="111" spans="1:13">
      <c r="J111" s="70"/>
      <c r="K111" s="72"/>
      <c r="L111" s="72"/>
      <c r="M111" s="72"/>
    </row>
    <row r="112" spans="1:13">
      <c r="J112" s="70"/>
      <c r="K112" s="72"/>
      <c r="L112" s="72"/>
      <c r="M112" s="72"/>
    </row>
    <row r="113" spans="10:13">
      <c r="J113" s="70"/>
      <c r="K113" s="72"/>
      <c r="L113" s="72"/>
      <c r="M113" s="72"/>
    </row>
    <row r="114" spans="10:13">
      <c r="J114" s="70"/>
      <c r="K114" s="72"/>
      <c r="L114" s="72"/>
      <c r="M114" s="72"/>
    </row>
  </sheetData>
  <sheetProtection password="C9A9" sheet="1" objects="1" scenarios="1" formatCells="0"/>
  <mergeCells count="7">
    <mergeCell ref="K8:L18"/>
    <mergeCell ref="A91:I91"/>
    <mergeCell ref="A1:I1"/>
    <mergeCell ref="A19:I19"/>
    <mergeCell ref="A45:I45"/>
    <mergeCell ref="A62:I62"/>
    <mergeCell ref="A74:I74"/>
  </mergeCells>
  <phoneticPr fontId="11" type="noConversion"/>
  <pageMargins left="0.7" right="0.7" top="0.75" bottom="0.75" header="0.3" footer="0.3"/>
  <pageSetup scale="49" fitToHeight="2" orientation="landscape" horizontalDpi="4294967292" verticalDpi="4294967292"/>
  <rowBreaks count="1" manualBreakCount="1">
    <brk id="60" max="8" man="1"/>
  </rowBreaks>
  <extLst>
    <ext xmlns:mx="http://schemas.microsoft.com/office/mac/excel/2008/main" uri="{64002731-A6B0-56B0-2670-7721B7C09600}">
      <mx:PLV Mode="0" OnePage="0" WScale="47"/>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28"/>
  <sheetViews>
    <sheetView workbookViewId="0">
      <selection activeCell="A2" sqref="A2"/>
    </sheetView>
  </sheetViews>
  <sheetFormatPr baseColWidth="10" defaultColWidth="0" defaultRowHeight="15" zeroHeight="1" x14ac:dyDescent="0"/>
  <cols>
    <col min="1" max="1" width="13.83203125" style="108" customWidth="1"/>
    <col min="2" max="2" width="40.1640625" style="109" customWidth="1"/>
    <col min="3" max="3" width="36.6640625" style="109" customWidth="1"/>
    <col min="4" max="4" width="11.1640625" style="108" customWidth="1"/>
    <col min="5" max="5" width="83" style="108" customWidth="1"/>
    <col min="6" max="6" width="21.6640625" style="87" customWidth="1"/>
    <col min="7" max="7" width="12.33203125" style="76" customWidth="1"/>
    <col min="8" max="14" width="0" style="87" hidden="1" customWidth="1"/>
    <col min="15" max="16384" width="10.83203125" style="87" hidden="1"/>
  </cols>
  <sheetData>
    <row r="1" spans="1:13" ht="30">
      <c r="A1" s="196" t="s">
        <v>350</v>
      </c>
      <c r="B1" s="196"/>
      <c r="C1" s="196"/>
      <c r="D1" s="196"/>
      <c r="E1" s="196"/>
      <c r="F1" s="196"/>
      <c r="G1" s="86"/>
      <c r="H1" s="85"/>
      <c r="I1" s="85"/>
      <c r="J1" s="76"/>
      <c r="K1" s="76"/>
      <c r="L1" s="76"/>
      <c r="M1" s="76"/>
    </row>
    <row r="2" spans="1:13">
      <c r="A2" s="88"/>
      <c r="B2" s="89"/>
      <c r="C2" s="89"/>
      <c r="D2" s="90"/>
      <c r="E2" s="90"/>
      <c r="F2" s="76"/>
    </row>
    <row r="3" spans="1:13" ht="18">
      <c r="A3" s="90"/>
      <c r="B3" s="126" t="s">
        <v>378</v>
      </c>
      <c r="C3" s="89"/>
      <c r="D3" s="90"/>
      <c r="E3" s="90"/>
      <c r="F3" s="76"/>
    </row>
    <row r="4" spans="1:13" ht="18">
      <c r="A4" s="90"/>
      <c r="B4" s="126" t="s">
        <v>376</v>
      </c>
      <c r="C4" s="89"/>
      <c r="D4" s="90"/>
      <c r="E4" s="90"/>
      <c r="F4" s="76"/>
    </row>
    <row r="5" spans="1:13" ht="18">
      <c r="A5" s="90"/>
      <c r="B5" s="126" t="s">
        <v>338</v>
      </c>
      <c r="C5" s="89"/>
      <c r="D5" s="90"/>
      <c r="E5" s="90"/>
      <c r="F5" s="76"/>
    </row>
    <row r="6" spans="1:13" ht="18">
      <c r="A6" s="90"/>
      <c r="B6" s="126" t="s">
        <v>339</v>
      </c>
      <c r="C6" s="89"/>
      <c r="D6" s="90"/>
      <c r="E6" s="90"/>
      <c r="F6" s="76"/>
    </row>
    <row r="7" spans="1:13" ht="18">
      <c r="A7" s="90"/>
      <c r="B7" s="126" t="s">
        <v>383</v>
      </c>
      <c r="C7" s="89"/>
      <c r="D7" s="90"/>
      <c r="E7" s="90"/>
      <c r="F7" s="76"/>
    </row>
    <row r="8" spans="1:13" ht="18">
      <c r="A8" s="90"/>
      <c r="B8" s="126" t="s">
        <v>377</v>
      </c>
      <c r="C8" s="89"/>
      <c r="D8" s="90"/>
      <c r="E8" s="90"/>
      <c r="F8" s="76"/>
    </row>
    <row r="9" spans="1:13" ht="18">
      <c r="A9" s="90"/>
      <c r="B9" s="126"/>
      <c r="C9" s="89"/>
      <c r="D9" s="90"/>
      <c r="E9" s="90"/>
      <c r="F9" s="76"/>
    </row>
    <row r="10" spans="1:13" ht="18">
      <c r="A10" s="90"/>
      <c r="B10" s="126" t="s">
        <v>340</v>
      </c>
      <c r="C10" s="89"/>
      <c r="D10" s="90"/>
      <c r="E10" s="90"/>
      <c r="F10" s="76"/>
    </row>
    <row r="11" spans="1:13" ht="18">
      <c r="A11" s="90"/>
      <c r="B11" s="126" t="s">
        <v>348</v>
      </c>
      <c r="C11" s="89"/>
      <c r="D11" s="90"/>
      <c r="E11" s="90"/>
      <c r="F11" s="76"/>
    </row>
    <row r="12" spans="1:13" ht="18">
      <c r="A12" s="90"/>
      <c r="B12" s="127" t="s">
        <v>345</v>
      </c>
      <c r="C12" s="116"/>
      <c r="D12" s="113"/>
      <c r="E12" s="113"/>
      <c r="F12" s="127"/>
    </row>
    <row r="13" spans="1:13" ht="18">
      <c r="A13" s="90"/>
      <c r="B13" s="128" t="s">
        <v>344</v>
      </c>
      <c r="C13" s="117"/>
      <c r="D13" s="114"/>
      <c r="E13" s="114"/>
      <c r="F13" s="128"/>
    </row>
    <row r="14" spans="1:13" ht="18">
      <c r="A14" s="90"/>
      <c r="B14" s="129" t="s">
        <v>343</v>
      </c>
      <c r="C14" s="118"/>
      <c r="D14" s="115"/>
      <c r="E14" s="115"/>
      <c r="F14" s="129"/>
    </row>
    <row r="15" spans="1:13" ht="18">
      <c r="A15" s="90"/>
      <c r="B15" s="126"/>
      <c r="C15" s="89"/>
      <c r="D15" s="90"/>
      <c r="E15" s="90"/>
      <c r="F15" s="76"/>
    </row>
    <row r="16" spans="1:13" ht="18">
      <c r="A16" s="90"/>
      <c r="B16" s="126" t="s">
        <v>341</v>
      </c>
      <c r="C16" s="89"/>
      <c r="D16" s="90"/>
      <c r="E16" s="90"/>
      <c r="F16" s="76"/>
    </row>
    <row r="17" spans="1:7" ht="18">
      <c r="A17" s="90"/>
      <c r="B17" s="126" t="s">
        <v>342</v>
      </c>
      <c r="C17" s="89"/>
      <c r="D17" s="90"/>
      <c r="E17" s="90"/>
      <c r="F17" s="76"/>
    </row>
    <row r="18" spans="1:7" ht="18">
      <c r="A18" s="90"/>
      <c r="B18" s="126"/>
      <c r="C18" s="89"/>
      <c r="D18" s="90"/>
      <c r="E18" s="90"/>
      <c r="F18" s="76"/>
    </row>
    <row r="19" spans="1:7" ht="18">
      <c r="A19" s="90"/>
      <c r="B19" s="126" t="s">
        <v>379</v>
      </c>
      <c r="C19" s="89"/>
      <c r="D19" s="90"/>
      <c r="E19" s="90"/>
      <c r="F19" s="76"/>
    </row>
    <row r="20" spans="1:7" ht="18">
      <c r="A20" s="90"/>
      <c r="B20" s="126" t="s">
        <v>346</v>
      </c>
      <c r="C20" s="89"/>
      <c r="D20" s="90"/>
      <c r="E20" s="90"/>
      <c r="F20" s="76"/>
    </row>
    <row r="21" spans="1:7" ht="18">
      <c r="A21" s="90"/>
      <c r="B21" s="126" t="s">
        <v>349</v>
      </c>
      <c r="C21" s="89"/>
      <c r="D21" s="90"/>
      <c r="E21" s="90"/>
      <c r="F21" s="76"/>
    </row>
    <row r="22" spans="1:7" ht="18">
      <c r="A22" s="90"/>
      <c r="B22" s="126" t="s">
        <v>347</v>
      </c>
      <c r="C22" s="89"/>
      <c r="D22" s="90"/>
      <c r="E22" s="90"/>
      <c r="F22" s="76"/>
    </row>
    <row r="23" spans="1:7" ht="18">
      <c r="A23" s="90"/>
      <c r="B23" s="126" t="s">
        <v>382</v>
      </c>
      <c r="C23" s="89"/>
      <c r="D23" s="90"/>
      <c r="E23" s="90"/>
      <c r="F23" s="76"/>
    </row>
    <row r="24" spans="1:7" s="76" customFormat="1">
      <c r="A24" s="88"/>
      <c r="B24" s="89"/>
      <c r="C24" s="89"/>
      <c r="D24" s="90"/>
      <c r="E24" s="90"/>
    </row>
    <row r="25" spans="1:7" s="76" customFormat="1">
      <c r="A25" s="88"/>
      <c r="B25" s="89"/>
      <c r="C25" s="89"/>
      <c r="D25" s="90"/>
      <c r="E25" s="90"/>
    </row>
    <row r="26" spans="1:7" s="76" customFormat="1" ht="31" thickBot="1">
      <c r="A26" s="198" t="s">
        <v>20</v>
      </c>
      <c r="B26" s="198"/>
      <c r="C26" s="198"/>
      <c r="D26" s="198"/>
      <c r="E26" s="198"/>
      <c r="F26" s="198"/>
    </row>
    <row r="27" spans="1:7" s="168" customFormat="1" ht="19" thickBot="1">
      <c r="A27" s="161" t="s">
        <v>189</v>
      </c>
      <c r="B27" s="162" t="s">
        <v>103</v>
      </c>
      <c r="C27" s="163" t="s">
        <v>136</v>
      </c>
      <c r="D27" s="164" t="s">
        <v>137</v>
      </c>
      <c r="E27" s="165" t="s">
        <v>190</v>
      </c>
      <c r="F27" s="166" t="s">
        <v>232</v>
      </c>
      <c r="G27" s="167"/>
    </row>
    <row r="28" spans="1:7" s="93" customFormat="1" ht="66" customHeight="1" thickBot="1">
      <c r="A28" s="122" t="s">
        <v>21</v>
      </c>
      <c r="B28" s="123" t="s">
        <v>22</v>
      </c>
      <c r="C28" s="123" t="s">
        <v>238</v>
      </c>
      <c r="D28" s="91"/>
      <c r="E28" s="91" t="s">
        <v>321</v>
      </c>
      <c r="F28" s="130" t="s">
        <v>233</v>
      </c>
      <c r="G28" s="92"/>
    </row>
    <row r="29" spans="1:7" ht="66" customHeight="1" thickBot="1">
      <c r="A29" s="122" t="s">
        <v>144</v>
      </c>
      <c r="B29" s="123" t="s">
        <v>380</v>
      </c>
      <c r="C29" s="123" t="s">
        <v>150</v>
      </c>
      <c r="D29" s="91" t="s">
        <v>24</v>
      </c>
      <c r="E29" s="94" t="s">
        <v>236</v>
      </c>
      <c r="F29" s="131" t="s">
        <v>234</v>
      </c>
    </row>
    <row r="30" spans="1:7" ht="66" customHeight="1" thickBot="1">
      <c r="A30" s="122" t="s">
        <v>145</v>
      </c>
      <c r="B30" s="124" t="s">
        <v>208</v>
      </c>
      <c r="C30" s="123" t="s">
        <v>308</v>
      </c>
      <c r="D30" s="160"/>
      <c r="E30" s="94" t="s">
        <v>324</v>
      </c>
      <c r="F30" s="131" t="s">
        <v>234</v>
      </c>
    </row>
    <row r="31" spans="1:7" ht="66" customHeight="1" thickBot="1">
      <c r="A31" s="122" t="s">
        <v>28</v>
      </c>
      <c r="B31" s="124" t="s">
        <v>209</v>
      </c>
      <c r="C31" s="123" t="s">
        <v>309</v>
      </c>
      <c r="D31" s="160"/>
      <c r="E31" s="95" t="s">
        <v>237</v>
      </c>
      <c r="F31" s="131" t="s">
        <v>234</v>
      </c>
    </row>
    <row r="32" spans="1:7" ht="66" customHeight="1" thickBot="1">
      <c r="A32" s="122" t="s">
        <v>26</v>
      </c>
      <c r="B32" s="124" t="s">
        <v>206</v>
      </c>
      <c r="C32" s="123" t="s">
        <v>211</v>
      </c>
      <c r="D32" s="160"/>
      <c r="E32" s="94" t="s">
        <v>323</v>
      </c>
      <c r="F32" s="131" t="s">
        <v>234</v>
      </c>
    </row>
    <row r="33" spans="1:6" ht="66" customHeight="1" thickBot="1">
      <c r="A33" s="122" t="s">
        <v>29</v>
      </c>
      <c r="B33" s="124" t="s">
        <v>207</v>
      </c>
      <c r="C33" s="123" t="s">
        <v>212</v>
      </c>
      <c r="D33" s="160"/>
      <c r="E33" s="95" t="s">
        <v>322</v>
      </c>
      <c r="F33" s="131" t="s">
        <v>234</v>
      </c>
    </row>
    <row r="34" spans="1:6" ht="66" customHeight="1" thickBot="1">
      <c r="A34" s="122" t="s">
        <v>30</v>
      </c>
      <c r="B34" s="124" t="s">
        <v>203</v>
      </c>
      <c r="C34" s="123" t="s">
        <v>213</v>
      </c>
      <c r="D34" s="160"/>
      <c r="E34" s="94" t="s">
        <v>325</v>
      </c>
      <c r="F34" s="131" t="s">
        <v>234</v>
      </c>
    </row>
    <row r="35" spans="1:6" ht="66" customHeight="1" thickBot="1">
      <c r="A35" s="122" t="s">
        <v>32</v>
      </c>
      <c r="B35" s="124" t="s">
        <v>204</v>
      </c>
      <c r="C35" s="123" t="s">
        <v>310</v>
      </c>
      <c r="D35" s="160"/>
      <c r="E35" s="95" t="s">
        <v>365</v>
      </c>
      <c r="F35" s="131" t="s">
        <v>234</v>
      </c>
    </row>
    <row r="36" spans="1:6" ht="66" customHeight="1" thickBot="1">
      <c r="A36" s="122" t="s">
        <v>33</v>
      </c>
      <c r="B36" s="124" t="s">
        <v>25</v>
      </c>
      <c r="C36" s="123" t="s">
        <v>151</v>
      </c>
      <c r="D36" s="160"/>
      <c r="E36" s="94" t="s">
        <v>326</v>
      </c>
      <c r="F36" s="130" t="s">
        <v>233</v>
      </c>
    </row>
    <row r="37" spans="1:6" ht="66" customHeight="1" thickBot="1">
      <c r="A37" s="122" t="s">
        <v>35</v>
      </c>
      <c r="B37" s="124" t="s">
        <v>27</v>
      </c>
      <c r="C37" s="124" t="s">
        <v>152</v>
      </c>
      <c r="D37" s="160" t="s">
        <v>33</v>
      </c>
      <c r="E37" s="94" t="s">
        <v>366</v>
      </c>
      <c r="F37" s="132" t="s">
        <v>235</v>
      </c>
    </row>
    <row r="38" spans="1:6" ht="66" customHeight="1" thickBot="1">
      <c r="A38" s="122" t="s">
        <v>36</v>
      </c>
      <c r="B38" s="124" t="s">
        <v>148</v>
      </c>
      <c r="C38" s="124" t="s">
        <v>239</v>
      </c>
      <c r="D38" s="160" t="s">
        <v>248</v>
      </c>
      <c r="E38" s="94" t="s">
        <v>367</v>
      </c>
      <c r="F38" s="131" t="s">
        <v>234</v>
      </c>
    </row>
    <row r="39" spans="1:6" ht="66" customHeight="1" thickBot="1">
      <c r="A39" s="122" t="s">
        <v>37</v>
      </c>
      <c r="B39" s="124" t="s">
        <v>160</v>
      </c>
      <c r="C39" s="123" t="s">
        <v>159</v>
      </c>
      <c r="D39" s="160"/>
      <c r="E39" s="94" t="s">
        <v>285</v>
      </c>
      <c r="F39" s="130" t="s">
        <v>233</v>
      </c>
    </row>
    <row r="40" spans="1:6" ht="66" customHeight="1" thickBot="1">
      <c r="A40" s="122" t="s">
        <v>39</v>
      </c>
      <c r="B40" s="124" t="s">
        <v>31</v>
      </c>
      <c r="C40" s="123" t="s">
        <v>153</v>
      </c>
      <c r="D40" s="160"/>
      <c r="E40" s="96" t="s">
        <v>240</v>
      </c>
      <c r="F40" s="130" t="s">
        <v>233</v>
      </c>
    </row>
    <row r="41" spans="1:6" ht="66" customHeight="1" thickBot="1">
      <c r="A41" s="122" t="s">
        <v>41</v>
      </c>
      <c r="B41" s="124" t="s">
        <v>38</v>
      </c>
      <c r="C41" s="123" t="s">
        <v>154</v>
      </c>
      <c r="D41" s="160"/>
      <c r="E41" s="94" t="s">
        <v>241</v>
      </c>
      <c r="F41" s="130" t="s">
        <v>233</v>
      </c>
    </row>
    <row r="42" spans="1:6" ht="66" customHeight="1" thickBot="1">
      <c r="A42" s="122" t="s">
        <v>42</v>
      </c>
      <c r="B42" s="124" t="s">
        <v>40</v>
      </c>
      <c r="C42" s="123" t="s">
        <v>155</v>
      </c>
      <c r="D42" s="160" t="s">
        <v>24</v>
      </c>
      <c r="E42" s="96" t="s">
        <v>242</v>
      </c>
      <c r="F42" s="130" t="s">
        <v>233</v>
      </c>
    </row>
    <row r="43" spans="1:6" ht="66" customHeight="1" thickBot="1">
      <c r="A43" s="122" t="s">
        <v>43</v>
      </c>
      <c r="B43" s="124" t="s">
        <v>381</v>
      </c>
      <c r="C43" s="125" t="s">
        <v>156</v>
      </c>
      <c r="D43" s="160"/>
      <c r="E43" s="94" t="s">
        <v>243</v>
      </c>
      <c r="F43" s="131" t="s">
        <v>234</v>
      </c>
    </row>
    <row r="44" spans="1:6" ht="66" customHeight="1" thickBot="1">
      <c r="A44" s="122" t="s">
        <v>44</v>
      </c>
      <c r="B44" s="124" t="s">
        <v>161</v>
      </c>
      <c r="C44" s="125" t="s">
        <v>162</v>
      </c>
      <c r="D44" s="160" t="s">
        <v>24</v>
      </c>
      <c r="E44" s="94" t="s">
        <v>244</v>
      </c>
      <c r="F44" s="132" t="s">
        <v>235</v>
      </c>
    </row>
    <row r="45" spans="1:6" ht="66" customHeight="1" thickBot="1">
      <c r="A45" s="122" t="s">
        <v>46</v>
      </c>
      <c r="B45" s="124" t="s">
        <v>45</v>
      </c>
      <c r="C45" s="125" t="s">
        <v>157</v>
      </c>
      <c r="D45" s="160" t="s">
        <v>24</v>
      </c>
      <c r="E45" s="94" t="s">
        <v>245</v>
      </c>
      <c r="F45" s="132" t="s">
        <v>235</v>
      </c>
    </row>
    <row r="46" spans="1:6" ht="66" customHeight="1" thickBot="1">
      <c r="A46" s="122" t="s">
        <v>48</v>
      </c>
      <c r="B46" s="124" t="s">
        <v>47</v>
      </c>
      <c r="C46" s="125" t="s">
        <v>216</v>
      </c>
      <c r="D46" s="160" t="s">
        <v>24</v>
      </c>
      <c r="E46" s="96" t="s">
        <v>246</v>
      </c>
      <c r="F46" s="131" t="s">
        <v>234</v>
      </c>
    </row>
    <row r="47" spans="1:6" ht="66" customHeight="1" thickBot="1">
      <c r="A47" s="122" t="s">
        <v>146</v>
      </c>
      <c r="B47" s="124" t="s">
        <v>34</v>
      </c>
      <c r="C47" s="123" t="s">
        <v>149</v>
      </c>
      <c r="D47" s="160" t="s">
        <v>24</v>
      </c>
      <c r="E47" s="94" t="s">
        <v>368</v>
      </c>
      <c r="F47" s="131" t="s">
        <v>234</v>
      </c>
    </row>
    <row r="48" spans="1:6" ht="66" customHeight="1" thickBot="1">
      <c r="A48" s="122" t="s">
        <v>205</v>
      </c>
      <c r="B48" s="124" t="s">
        <v>143</v>
      </c>
      <c r="C48" s="123" t="s">
        <v>181</v>
      </c>
      <c r="D48" s="160" t="s">
        <v>247</v>
      </c>
      <c r="E48" s="94" t="s">
        <v>369</v>
      </c>
      <c r="F48" s="131" t="s">
        <v>234</v>
      </c>
    </row>
    <row r="49" spans="1:7" ht="66" customHeight="1" thickBot="1">
      <c r="A49" s="122" t="s">
        <v>210</v>
      </c>
      <c r="B49" s="124" t="s">
        <v>142</v>
      </c>
      <c r="C49" s="125" t="s">
        <v>307</v>
      </c>
      <c r="D49" s="160" t="s">
        <v>24</v>
      </c>
      <c r="E49" s="94" t="s">
        <v>249</v>
      </c>
      <c r="F49" s="131" t="s">
        <v>234</v>
      </c>
    </row>
    <row r="50" spans="1:7" s="76" customFormat="1">
      <c r="A50" s="79"/>
      <c r="B50" s="97"/>
      <c r="C50" s="97"/>
      <c r="D50" s="79"/>
      <c r="E50" s="98"/>
      <c r="F50" s="99"/>
    </row>
    <row r="51" spans="1:7" s="76" customFormat="1">
      <c r="A51" s="79"/>
      <c r="B51" s="97"/>
      <c r="C51" s="97"/>
      <c r="D51" s="79"/>
      <c r="E51" s="98"/>
      <c r="F51" s="99"/>
    </row>
    <row r="52" spans="1:7" s="76" customFormat="1" ht="31" thickBot="1">
      <c r="A52" s="197" t="s">
        <v>49</v>
      </c>
      <c r="B52" s="197"/>
      <c r="C52" s="197"/>
      <c r="D52" s="197"/>
      <c r="E52" s="197"/>
      <c r="F52" s="197"/>
    </row>
    <row r="53" spans="1:7" s="173" customFormat="1" ht="19" thickBot="1">
      <c r="A53" s="161" t="s">
        <v>189</v>
      </c>
      <c r="B53" s="169" t="s">
        <v>103</v>
      </c>
      <c r="C53" s="169" t="s">
        <v>136</v>
      </c>
      <c r="D53" s="170" t="s">
        <v>137</v>
      </c>
      <c r="E53" s="165" t="s">
        <v>190</v>
      </c>
      <c r="F53" s="171" t="s">
        <v>232</v>
      </c>
      <c r="G53" s="172"/>
    </row>
    <row r="54" spans="1:7" ht="66" customHeight="1" thickBot="1">
      <c r="A54" s="138" t="s">
        <v>50</v>
      </c>
      <c r="B54" s="139" t="s">
        <v>51</v>
      </c>
      <c r="C54" s="139" t="s">
        <v>195</v>
      </c>
      <c r="D54" s="153"/>
      <c r="E54" s="94" t="s">
        <v>255</v>
      </c>
      <c r="F54" s="130" t="s">
        <v>233</v>
      </c>
    </row>
    <row r="55" spans="1:7" ht="66" customHeight="1" thickBot="1">
      <c r="A55" s="140" t="s">
        <v>52</v>
      </c>
      <c r="B55" s="141" t="s">
        <v>53</v>
      </c>
      <c r="C55" s="139" t="s">
        <v>283</v>
      </c>
      <c r="D55" s="153" t="s">
        <v>50</v>
      </c>
      <c r="E55" s="95" t="s">
        <v>250</v>
      </c>
      <c r="F55" s="132" t="s">
        <v>235</v>
      </c>
    </row>
    <row r="56" spans="1:7" s="100" customFormat="1" ht="66" customHeight="1" thickBot="1">
      <c r="A56" s="140" t="s">
        <v>54</v>
      </c>
      <c r="B56" s="141" t="s">
        <v>286</v>
      </c>
      <c r="C56" s="139" t="s">
        <v>287</v>
      </c>
      <c r="D56" s="159" t="s">
        <v>50</v>
      </c>
      <c r="E56" s="95" t="s">
        <v>288</v>
      </c>
      <c r="F56" s="132" t="s">
        <v>235</v>
      </c>
      <c r="G56" s="76"/>
    </row>
    <row r="57" spans="1:7" ht="66" customHeight="1" thickBot="1">
      <c r="A57" s="140" t="s">
        <v>55</v>
      </c>
      <c r="B57" s="141" t="s">
        <v>219</v>
      </c>
      <c r="C57" s="139" t="s">
        <v>158</v>
      </c>
      <c r="D57" s="153" t="s">
        <v>50</v>
      </c>
      <c r="E57" s="95" t="s">
        <v>251</v>
      </c>
      <c r="F57" s="132" t="s">
        <v>235</v>
      </c>
    </row>
    <row r="58" spans="1:7" ht="76" customHeight="1" thickBot="1">
      <c r="A58" s="140" t="s">
        <v>56</v>
      </c>
      <c r="B58" s="141" t="s">
        <v>214</v>
      </c>
      <c r="C58" s="124" t="s">
        <v>306</v>
      </c>
      <c r="D58" s="153"/>
      <c r="E58" s="95" t="s">
        <v>370</v>
      </c>
      <c r="F58" s="132" t="s">
        <v>235</v>
      </c>
    </row>
    <row r="59" spans="1:7" ht="66" customHeight="1" thickBot="1">
      <c r="A59" s="140" t="s">
        <v>57</v>
      </c>
      <c r="B59" s="141" t="s">
        <v>164</v>
      </c>
      <c r="C59" s="139" t="s">
        <v>163</v>
      </c>
      <c r="D59" s="153"/>
      <c r="E59" s="96" t="s">
        <v>252</v>
      </c>
      <c r="F59" s="130" t="s">
        <v>233</v>
      </c>
    </row>
    <row r="60" spans="1:7" ht="66" customHeight="1" thickBot="1">
      <c r="A60" s="140" t="s">
        <v>58</v>
      </c>
      <c r="B60" s="139" t="s">
        <v>60</v>
      </c>
      <c r="C60" s="139" t="s">
        <v>165</v>
      </c>
      <c r="D60" s="153" t="s">
        <v>289</v>
      </c>
      <c r="E60" s="94" t="s">
        <v>320</v>
      </c>
      <c r="F60" s="131" t="s">
        <v>234</v>
      </c>
    </row>
    <row r="61" spans="1:7" ht="66" customHeight="1" thickBot="1">
      <c r="A61" s="140" t="s">
        <v>59</v>
      </c>
      <c r="B61" s="141" t="s">
        <v>167</v>
      </c>
      <c r="C61" s="139" t="s">
        <v>166</v>
      </c>
      <c r="D61" s="153"/>
      <c r="E61" s="96" t="s">
        <v>253</v>
      </c>
      <c r="F61" s="130" t="s">
        <v>233</v>
      </c>
    </row>
    <row r="62" spans="1:7" ht="66" customHeight="1" thickBot="1">
      <c r="A62" s="140" t="s">
        <v>61</v>
      </c>
      <c r="B62" s="141" t="s">
        <v>168</v>
      </c>
      <c r="C62" s="139" t="s">
        <v>169</v>
      </c>
      <c r="D62" s="153"/>
      <c r="E62" s="94" t="s">
        <v>254</v>
      </c>
      <c r="F62" s="130" t="s">
        <v>233</v>
      </c>
    </row>
    <row r="63" spans="1:7" ht="66" customHeight="1" thickBot="1">
      <c r="A63" s="140" t="s">
        <v>62</v>
      </c>
      <c r="B63" s="139" t="s">
        <v>63</v>
      </c>
      <c r="C63" s="139" t="s">
        <v>173</v>
      </c>
      <c r="D63" s="153" t="s">
        <v>290</v>
      </c>
      <c r="E63" s="94" t="s">
        <v>256</v>
      </c>
      <c r="F63" s="131" t="s">
        <v>234</v>
      </c>
    </row>
    <row r="64" spans="1:7" ht="66" customHeight="1" thickBot="1">
      <c r="A64" s="140" t="s">
        <v>64</v>
      </c>
      <c r="B64" s="139" t="s">
        <v>65</v>
      </c>
      <c r="C64" s="139" t="s">
        <v>170</v>
      </c>
      <c r="D64" s="153" t="s">
        <v>50</v>
      </c>
      <c r="E64" s="94" t="s">
        <v>257</v>
      </c>
      <c r="F64" s="130" t="s">
        <v>233</v>
      </c>
    </row>
    <row r="65" spans="1:7" ht="66" customHeight="1" thickBot="1">
      <c r="A65" s="140" t="s">
        <v>66</v>
      </c>
      <c r="B65" s="139" t="s">
        <v>67</v>
      </c>
      <c r="C65" s="139" t="s">
        <v>171</v>
      </c>
      <c r="D65" s="156" t="s">
        <v>294</v>
      </c>
      <c r="E65" s="94" t="s">
        <v>258</v>
      </c>
      <c r="F65" s="131" t="s">
        <v>234</v>
      </c>
    </row>
    <row r="66" spans="1:7" ht="66" customHeight="1" thickBot="1">
      <c r="A66" s="140" t="s">
        <v>68</v>
      </c>
      <c r="B66" s="142" t="s">
        <v>260</v>
      </c>
      <c r="C66" s="142" t="s">
        <v>172</v>
      </c>
      <c r="D66" s="153" t="s">
        <v>291</v>
      </c>
      <c r="E66" s="96" t="s">
        <v>259</v>
      </c>
      <c r="F66" s="131" t="s">
        <v>234</v>
      </c>
    </row>
    <row r="67" spans="1:7" s="76" customFormat="1">
      <c r="A67" s="99"/>
      <c r="B67" s="101"/>
      <c r="C67" s="101"/>
      <c r="D67" s="79"/>
      <c r="E67" s="98"/>
    </row>
    <row r="68" spans="1:7" s="76" customFormat="1">
      <c r="A68" s="99"/>
      <c r="B68" s="101"/>
      <c r="C68" s="101"/>
      <c r="D68" s="79"/>
      <c r="E68" s="98"/>
    </row>
    <row r="69" spans="1:7" s="76" customFormat="1" ht="31" thickBot="1">
      <c r="A69" s="194" t="s">
        <v>70</v>
      </c>
      <c r="B69" s="194"/>
      <c r="C69" s="194"/>
      <c r="D69" s="194"/>
      <c r="E69" s="194"/>
      <c r="F69" s="194"/>
    </row>
    <row r="70" spans="1:7" s="173" customFormat="1" ht="19" thickBot="1">
      <c r="A70" s="174" t="s">
        <v>5</v>
      </c>
      <c r="B70" s="169" t="s">
        <v>103</v>
      </c>
      <c r="C70" s="169" t="s">
        <v>136</v>
      </c>
      <c r="D70" s="170" t="s">
        <v>137</v>
      </c>
      <c r="E70" s="165" t="s">
        <v>190</v>
      </c>
      <c r="F70" s="171" t="s">
        <v>232</v>
      </c>
      <c r="G70" s="172"/>
    </row>
    <row r="71" spans="1:7" ht="66" customHeight="1" thickBot="1">
      <c r="A71" s="138" t="s">
        <v>328</v>
      </c>
      <c r="B71" s="139" t="s">
        <v>71</v>
      </c>
      <c r="C71" s="139" t="s">
        <v>202</v>
      </c>
      <c r="D71" s="153"/>
      <c r="E71" s="94" t="s">
        <v>261</v>
      </c>
      <c r="F71" s="130" t="s">
        <v>233</v>
      </c>
    </row>
    <row r="72" spans="1:7" ht="66" customHeight="1" thickBot="1">
      <c r="A72" s="138" t="s">
        <v>329</v>
      </c>
      <c r="B72" s="139" t="s">
        <v>72</v>
      </c>
      <c r="C72" s="139" t="s">
        <v>217</v>
      </c>
      <c r="D72" s="153"/>
      <c r="E72" s="94" t="s">
        <v>262</v>
      </c>
      <c r="F72" s="130" t="s">
        <v>263</v>
      </c>
    </row>
    <row r="73" spans="1:7" ht="66" customHeight="1" thickBot="1">
      <c r="A73" s="138" t="s">
        <v>330</v>
      </c>
      <c r="B73" s="139" t="s">
        <v>73</v>
      </c>
      <c r="C73" s="139" t="s">
        <v>218</v>
      </c>
      <c r="D73" s="153"/>
      <c r="E73" s="94" t="s">
        <v>264</v>
      </c>
      <c r="F73" s="130" t="s">
        <v>233</v>
      </c>
    </row>
    <row r="74" spans="1:7" ht="66" customHeight="1" thickBot="1">
      <c r="A74" s="138" t="s">
        <v>331</v>
      </c>
      <c r="B74" s="146" t="s">
        <v>74</v>
      </c>
      <c r="C74" s="146" t="s">
        <v>221</v>
      </c>
      <c r="D74" s="155" t="s">
        <v>305</v>
      </c>
      <c r="E74" s="102" t="s">
        <v>265</v>
      </c>
      <c r="F74" s="135" t="s">
        <v>234</v>
      </c>
    </row>
    <row r="75" spans="1:7" ht="66" customHeight="1" thickBot="1">
      <c r="A75" s="138" t="s">
        <v>332</v>
      </c>
      <c r="B75" s="139" t="s">
        <v>75</v>
      </c>
      <c r="C75" s="139" t="s">
        <v>222</v>
      </c>
      <c r="D75" s="156" t="s">
        <v>305</v>
      </c>
      <c r="E75" s="94" t="s">
        <v>266</v>
      </c>
      <c r="F75" s="131" t="s">
        <v>234</v>
      </c>
    </row>
    <row r="76" spans="1:7" ht="66" customHeight="1" thickBot="1">
      <c r="A76" s="138" t="s">
        <v>333</v>
      </c>
      <c r="B76" s="146" t="s">
        <v>76</v>
      </c>
      <c r="C76" s="146"/>
      <c r="D76" s="157"/>
      <c r="E76" s="102" t="s">
        <v>191</v>
      </c>
      <c r="F76" s="135" t="s">
        <v>234</v>
      </c>
    </row>
    <row r="77" spans="1:7" ht="66" customHeight="1" thickBot="1">
      <c r="A77" s="138" t="s">
        <v>334</v>
      </c>
      <c r="B77" s="139" t="s">
        <v>77</v>
      </c>
      <c r="C77" s="139"/>
      <c r="D77" s="153"/>
      <c r="E77" s="95" t="s">
        <v>192</v>
      </c>
      <c r="F77" s="131" t="s">
        <v>234</v>
      </c>
    </row>
    <row r="78" spans="1:7" ht="66" customHeight="1" thickBot="1">
      <c r="A78" s="138" t="s">
        <v>335</v>
      </c>
      <c r="B78" s="148" t="s">
        <v>78</v>
      </c>
      <c r="C78" s="148" t="s">
        <v>220</v>
      </c>
      <c r="D78" s="158"/>
      <c r="E78" s="103" t="s">
        <v>193</v>
      </c>
      <c r="F78" s="137" t="s">
        <v>234</v>
      </c>
    </row>
    <row r="79" spans="1:7" s="76" customFormat="1">
      <c r="A79" s="79"/>
      <c r="B79" s="97"/>
      <c r="C79" s="97"/>
      <c r="D79" s="79"/>
      <c r="E79" s="104"/>
      <c r="F79" s="99"/>
    </row>
    <row r="80" spans="1:7" s="76" customFormat="1">
      <c r="A80" s="90"/>
      <c r="B80" s="89"/>
      <c r="C80" s="101"/>
      <c r="D80" s="79"/>
      <c r="E80" s="99"/>
    </row>
    <row r="81" spans="1:7" s="76" customFormat="1" ht="31" thickBot="1">
      <c r="A81" s="194" t="s">
        <v>79</v>
      </c>
      <c r="B81" s="194"/>
      <c r="C81" s="194"/>
      <c r="D81" s="194"/>
      <c r="E81" s="194"/>
      <c r="F81" s="194"/>
    </row>
    <row r="82" spans="1:7" s="173" customFormat="1" ht="19" thickBot="1">
      <c r="A82" s="161" t="s">
        <v>189</v>
      </c>
      <c r="B82" s="175" t="s">
        <v>103</v>
      </c>
      <c r="C82" s="175" t="s">
        <v>136</v>
      </c>
      <c r="D82" s="176" t="s">
        <v>137</v>
      </c>
      <c r="E82" s="177" t="s">
        <v>190</v>
      </c>
      <c r="F82" s="178" t="s">
        <v>232</v>
      </c>
      <c r="G82" s="172"/>
    </row>
    <row r="83" spans="1:7" ht="66" customHeight="1" thickBot="1">
      <c r="A83" s="138" t="s">
        <v>80</v>
      </c>
      <c r="B83" s="141" t="s">
        <v>174</v>
      </c>
      <c r="C83" s="142" t="s">
        <v>215</v>
      </c>
      <c r="D83" s="153"/>
      <c r="E83" s="121" t="s">
        <v>267</v>
      </c>
      <c r="F83" s="130" t="s">
        <v>233</v>
      </c>
    </row>
    <row r="84" spans="1:7" ht="66" customHeight="1" thickBot="1">
      <c r="A84" s="138" t="s">
        <v>81</v>
      </c>
      <c r="B84" s="141" t="s">
        <v>176</v>
      </c>
      <c r="C84" s="142" t="s">
        <v>175</v>
      </c>
      <c r="D84" s="153"/>
      <c r="E84" s="94" t="s">
        <v>268</v>
      </c>
      <c r="F84" s="130" t="s">
        <v>233</v>
      </c>
    </row>
    <row r="85" spans="1:7" ht="66" customHeight="1" thickBot="1">
      <c r="A85" s="143" t="s">
        <v>82</v>
      </c>
      <c r="B85" s="144" t="s">
        <v>83</v>
      </c>
      <c r="C85" s="142" t="s">
        <v>177</v>
      </c>
      <c r="D85" s="154" t="s">
        <v>304</v>
      </c>
      <c r="E85" s="102" t="s">
        <v>269</v>
      </c>
      <c r="F85" s="135" t="s">
        <v>234</v>
      </c>
    </row>
    <row r="86" spans="1:7" ht="66" customHeight="1" thickBot="1">
      <c r="A86" s="138" t="s">
        <v>84</v>
      </c>
      <c r="B86" s="144" t="s">
        <v>85</v>
      </c>
      <c r="C86" s="142" t="s">
        <v>178</v>
      </c>
      <c r="D86" s="154" t="s">
        <v>304</v>
      </c>
      <c r="E86" s="94" t="s">
        <v>317</v>
      </c>
      <c r="F86" s="131" t="s">
        <v>234</v>
      </c>
    </row>
    <row r="87" spans="1:7" ht="66" customHeight="1" thickBot="1">
      <c r="A87" s="143" t="s">
        <v>86</v>
      </c>
      <c r="B87" s="145" t="s">
        <v>87</v>
      </c>
      <c r="C87" s="142" t="s">
        <v>179</v>
      </c>
      <c r="D87" s="154" t="s">
        <v>304</v>
      </c>
      <c r="E87" s="102" t="s">
        <v>270</v>
      </c>
      <c r="F87" s="135" t="s">
        <v>234</v>
      </c>
    </row>
    <row r="88" spans="1:7" ht="66" customHeight="1" thickBot="1">
      <c r="A88" s="138" t="s">
        <v>88</v>
      </c>
      <c r="B88" s="142" t="s">
        <v>89</v>
      </c>
      <c r="C88" s="142" t="s">
        <v>180</v>
      </c>
      <c r="D88" s="154" t="s">
        <v>304</v>
      </c>
      <c r="E88" s="94" t="s">
        <v>194</v>
      </c>
      <c r="F88" s="131" t="s">
        <v>234</v>
      </c>
    </row>
    <row r="89" spans="1:7" ht="66" customHeight="1" thickBot="1">
      <c r="A89" s="143" t="s">
        <v>90</v>
      </c>
      <c r="B89" s="146" t="s">
        <v>91</v>
      </c>
      <c r="C89" s="139" t="s">
        <v>303</v>
      </c>
      <c r="D89" s="153"/>
      <c r="E89" s="102" t="s">
        <v>271</v>
      </c>
      <c r="F89" s="135" t="s">
        <v>234</v>
      </c>
    </row>
    <row r="90" spans="1:7" ht="66" customHeight="1" thickBot="1">
      <c r="A90" s="138" t="s">
        <v>92</v>
      </c>
      <c r="B90" s="139" t="s">
        <v>93</v>
      </c>
      <c r="C90" s="139" t="s">
        <v>199</v>
      </c>
      <c r="D90" s="153"/>
      <c r="E90" s="94" t="s">
        <v>272</v>
      </c>
      <c r="F90" s="131" t="s">
        <v>234</v>
      </c>
    </row>
    <row r="91" spans="1:7" ht="66" customHeight="1" thickBot="1">
      <c r="A91" s="143" t="s">
        <v>94</v>
      </c>
      <c r="B91" s="146" t="s">
        <v>95</v>
      </c>
      <c r="C91" s="139" t="s">
        <v>200</v>
      </c>
      <c r="D91" s="153"/>
      <c r="E91" s="102" t="s">
        <v>273</v>
      </c>
      <c r="F91" s="135" t="s">
        <v>234</v>
      </c>
    </row>
    <row r="92" spans="1:7" ht="76" customHeight="1" thickBot="1">
      <c r="A92" s="138" t="s">
        <v>96</v>
      </c>
      <c r="B92" s="139" t="s">
        <v>97</v>
      </c>
      <c r="C92" s="139" t="s">
        <v>201</v>
      </c>
      <c r="D92" s="153"/>
      <c r="E92" s="94" t="s">
        <v>318</v>
      </c>
      <c r="F92" s="131" t="s">
        <v>234</v>
      </c>
    </row>
    <row r="93" spans="1:7" ht="66" customHeight="1" thickBot="1">
      <c r="A93" s="143" t="s">
        <v>98</v>
      </c>
      <c r="B93" s="146" t="s">
        <v>183</v>
      </c>
      <c r="C93" s="139" t="s">
        <v>182</v>
      </c>
      <c r="D93" s="153"/>
      <c r="E93" s="105" t="s">
        <v>274</v>
      </c>
      <c r="F93" s="136" t="s">
        <v>233</v>
      </c>
    </row>
    <row r="94" spans="1:7" ht="66" customHeight="1" thickBot="1">
      <c r="A94" s="138" t="s">
        <v>99</v>
      </c>
      <c r="B94" s="139" t="s">
        <v>185</v>
      </c>
      <c r="C94" s="139" t="s">
        <v>184</v>
      </c>
      <c r="D94" s="153"/>
      <c r="E94" s="94" t="s">
        <v>275</v>
      </c>
      <c r="F94" s="130" t="s">
        <v>233</v>
      </c>
    </row>
    <row r="95" spans="1:7" ht="76" customHeight="1" thickBot="1">
      <c r="A95" s="147" t="s">
        <v>100</v>
      </c>
      <c r="B95" s="148" t="s">
        <v>101</v>
      </c>
      <c r="C95" s="139" t="s">
        <v>196</v>
      </c>
      <c r="D95" s="153"/>
      <c r="E95" s="103" t="s">
        <v>319</v>
      </c>
      <c r="F95" s="131" t="s">
        <v>234</v>
      </c>
    </row>
    <row r="96" spans="1:7" s="76" customFormat="1">
      <c r="A96" s="79"/>
      <c r="B96" s="97"/>
      <c r="C96" s="97"/>
      <c r="D96" s="79"/>
      <c r="E96" s="104"/>
      <c r="F96" s="99"/>
    </row>
    <row r="97" spans="1:7" s="76" customFormat="1">
      <c r="A97" s="90"/>
      <c r="B97" s="89"/>
      <c r="C97" s="101"/>
      <c r="D97" s="79"/>
      <c r="E97" s="99"/>
    </row>
    <row r="98" spans="1:7" s="76" customFormat="1" ht="31" thickBot="1">
      <c r="A98" s="194" t="s">
        <v>102</v>
      </c>
      <c r="B98" s="194"/>
      <c r="C98" s="194"/>
      <c r="D98" s="194"/>
      <c r="E98" s="194"/>
      <c r="F98" s="194"/>
    </row>
    <row r="99" spans="1:7" s="173" customFormat="1" ht="19" thickBot="1">
      <c r="A99" s="161" t="s">
        <v>189</v>
      </c>
      <c r="B99" s="169" t="s">
        <v>103</v>
      </c>
      <c r="C99" s="169" t="s">
        <v>136</v>
      </c>
      <c r="D99" s="170" t="s">
        <v>137</v>
      </c>
      <c r="E99" s="165" t="s">
        <v>190</v>
      </c>
      <c r="F99" s="171" t="s">
        <v>232</v>
      </c>
      <c r="G99" s="172"/>
    </row>
    <row r="100" spans="1:7" ht="66" customHeight="1" thickBot="1">
      <c r="A100" s="149" t="s">
        <v>105</v>
      </c>
      <c r="B100" s="150" t="s">
        <v>108</v>
      </c>
      <c r="C100" s="150" t="s">
        <v>197</v>
      </c>
      <c r="D100" s="152" t="s">
        <v>50</v>
      </c>
      <c r="E100" s="106" t="s">
        <v>277</v>
      </c>
      <c r="F100" s="133" t="s">
        <v>234</v>
      </c>
    </row>
    <row r="101" spans="1:7" ht="66" customHeight="1" thickBot="1">
      <c r="A101" s="149" t="s">
        <v>106</v>
      </c>
      <c r="B101" s="150" t="s">
        <v>111</v>
      </c>
      <c r="C101" s="150" t="s">
        <v>198</v>
      </c>
      <c r="D101" s="152" t="s">
        <v>50</v>
      </c>
      <c r="E101" s="107" t="s">
        <v>312</v>
      </c>
      <c r="F101" s="134" t="s">
        <v>234</v>
      </c>
    </row>
    <row r="102" spans="1:7" ht="75" customHeight="1" thickBot="1">
      <c r="A102" s="149" t="s">
        <v>107</v>
      </c>
      <c r="B102" s="150" t="s">
        <v>113</v>
      </c>
      <c r="C102" s="150" t="s">
        <v>223</v>
      </c>
      <c r="D102" s="152" t="s">
        <v>50</v>
      </c>
      <c r="E102" s="106" t="s">
        <v>313</v>
      </c>
      <c r="F102" s="133" t="s">
        <v>234</v>
      </c>
    </row>
    <row r="103" spans="1:7" ht="66" customHeight="1" thickBot="1">
      <c r="A103" s="149" t="s">
        <v>109</v>
      </c>
      <c r="B103" s="150" t="s">
        <v>115</v>
      </c>
      <c r="C103" s="150" t="s">
        <v>295</v>
      </c>
      <c r="D103" s="152" t="s">
        <v>302</v>
      </c>
      <c r="E103" s="106" t="s">
        <v>371</v>
      </c>
      <c r="F103" s="134" t="s">
        <v>234</v>
      </c>
    </row>
    <row r="104" spans="1:7" ht="66" customHeight="1" thickBot="1">
      <c r="A104" s="149" t="s">
        <v>110</v>
      </c>
      <c r="B104" s="151" t="s">
        <v>117</v>
      </c>
      <c r="C104" s="151" t="s">
        <v>296</v>
      </c>
      <c r="D104" s="152" t="s">
        <v>50</v>
      </c>
      <c r="E104" s="106" t="s">
        <v>314</v>
      </c>
      <c r="F104" s="133" t="s">
        <v>234</v>
      </c>
    </row>
    <row r="105" spans="1:7" ht="66" customHeight="1" thickBot="1">
      <c r="A105" s="149" t="s">
        <v>112</v>
      </c>
      <c r="B105" s="151" t="s">
        <v>119</v>
      </c>
      <c r="C105" s="151" t="s">
        <v>297</v>
      </c>
      <c r="D105" s="152" t="s">
        <v>311</v>
      </c>
      <c r="E105" s="106" t="s">
        <v>315</v>
      </c>
      <c r="F105" s="134" t="s">
        <v>234</v>
      </c>
    </row>
    <row r="106" spans="1:7" ht="66" customHeight="1" thickBot="1">
      <c r="A106" s="149" t="s">
        <v>114</v>
      </c>
      <c r="B106" s="151" t="s">
        <v>121</v>
      </c>
      <c r="C106" s="150" t="s">
        <v>298</v>
      </c>
      <c r="D106" s="152" t="s">
        <v>50</v>
      </c>
      <c r="E106" s="107" t="s">
        <v>372</v>
      </c>
      <c r="F106" s="133" t="s">
        <v>234</v>
      </c>
    </row>
    <row r="107" spans="1:7" ht="66" customHeight="1" thickBot="1">
      <c r="A107" s="149" t="s">
        <v>116</v>
      </c>
      <c r="B107" s="151" t="s">
        <v>123</v>
      </c>
      <c r="C107" s="150" t="s">
        <v>299</v>
      </c>
      <c r="D107" s="152" t="s">
        <v>50</v>
      </c>
      <c r="E107" s="107" t="s">
        <v>373</v>
      </c>
      <c r="F107" s="134" t="s">
        <v>234</v>
      </c>
    </row>
    <row r="108" spans="1:7" ht="66" customHeight="1" thickBot="1">
      <c r="A108" s="149" t="s">
        <v>118</v>
      </c>
      <c r="B108" s="151" t="s">
        <v>125</v>
      </c>
      <c r="C108" s="150" t="s">
        <v>300</v>
      </c>
      <c r="D108" s="152" t="s">
        <v>292</v>
      </c>
      <c r="E108" s="107" t="s">
        <v>374</v>
      </c>
      <c r="F108" s="133" t="s">
        <v>234</v>
      </c>
    </row>
    <row r="109" spans="1:7" ht="66" customHeight="1" thickBot="1">
      <c r="A109" s="149" t="s">
        <v>120</v>
      </c>
      <c r="B109" s="151" t="s">
        <v>186</v>
      </c>
      <c r="C109" s="150" t="s">
        <v>301</v>
      </c>
      <c r="D109" s="152" t="s">
        <v>293</v>
      </c>
      <c r="E109" s="107" t="s">
        <v>316</v>
      </c>
      <c r="F109" s="134" t="s">
        <v>234</v>
      </c>
    </row>
    <row r="110" spans="1:7" ht="66" customHeight="1" thickBot="1">
      <c r="A110" s="149" t="s">
        <v>122</v>
      </c>
      <c r="B110" s="150" t="s">
        <v>129</v>
      </c>
      <c r="C110" s="150" t="s">
        <v>224</v>
      </c>
      <c r="D110" s="152"/>
      <c r="E110" s="106" t="s">
        <v>280</v>
      </c>
      <c r="F110" s="133" t="s">
        <v>234</v>
      </c>
    </row>
    <row r="111" spans="1:7" ht="66" customHeight="1" thickBot="1">
      <c r="A111" s="149" t="s">
        <v>124</v>
      </c>
      <c r="B111" s="150" t="s">
        <v>131</v>
      </c>
      <c r="C111" s="150" t="s">
        <v>225</v>
      </c>
      <c r="D111" s="152" t="s">
        <v>50</v>
      </c>
      <c r="E111" s="106" t="s">
        <v>278</v>
      </c>
      <c r="F111" s="134" t="s">
        <v>234</v>
      </c>
    </row>
    <row r="112" spans="1:7" ht="66" customHeight="1" thickBot="1">
      <c r="A112" s="149" t="s">
        <v>126</v>
      </c>
      <c r="B112" s="150" t="s">
        <v>133</v>
      </c>
      <c r="C112" s="150" t="s">
        <v>226</v>
      </c>
      <c r="D112" s="152" t="s">
        <v>127</v>
      </c>
      <c r="E112" s="106" t="s">
        <v>281</v>
      </c>
      <c r="F112" s="133" t="s">
        <v>234</v>
      </c>
    </row>
    <row r="113" spans="1:6" ht="66" customHeight="1" thickBot="1">
      <c r="A113" s="149" t="s">
        <v>128</v>
      </c>
      <c r="B113" s="150" t="s">
        <v>188</v>
      </c>
      <c r="C113" s="150" t="s">
        <v>227</v>
      </c>
      <c r="D113" s="152"/>
      <c r="E113" s="107" t="s">
        <v>375</v>
      </c>
      <c r="F113" s="134" t="s">
        <v>234</v>
      </c>
    </row>
    <row r="114" spans="1:6" ht="66" customHeight="1" thickBot="1">
      <c r="A114" s="149" t="s">
        <v>130</v>
      </c>
      <c r="B114" s="150" t="s">
        <v>135</v>
      </c>
      <c r="C114" s="150" t="s">
        <v>228</v>
      </c>
      <c r="D114" s="152"/>
      <c r="E114" s="106" t="s">
        <v>282</v>
      </c>
      <c r="F114" s="133" t="s">
        <v>234</v>
      </c>
    </row>
    <row r="115" spans="1:6" ht="66" customHeight="1" thickBot="1">
      <c r="A115" s="149" t="s">
        <v>132</v>
      </c>
      <c r="B115" s="151" t="s">
        <v>187</v>
      </c>
      <c r="C115" s="150" t="s">
        <v>230</v>
      </c>
      <c r="D115" s="152" t="s">
        <v>50</v>
      </c>
      <c r="E115" s="106" t="s">
        <v>231</v>
      </c>
      <c r="F115" s="134" t="s">
        <v>234</v>
      </c>
    </row>
    <row r="116" spans="1:6" ht="66" customHeight="1" thickBot="1">
      <c r="A116" s="149" t="s">
        <v>134</v>
      </c>
      <c r="B116" s="151" t="s">
        <v>229</v>
      </c>
      <c r="C116" s="150" t="s">
        <v>276</v>
      </c>
      <c r="D116" s="152"/>
      <c r="E116" s="106" t="s">
        <v>279</v>
      </c>
      <c r="F116" s="133" t="s">
        <v>234</v>
      </c>
    </row>
    <row r="117" spans="1:6">
      <c r="A117" s="90"/>
      <c r="B117" s="89"/>
      <c r="C117" s="101"/>
      <c r="D117" s="79"/>
      <c r="E117" s="99"/>
      <c r="F117" s="76"/>
    </row>
    <row r="118" spans="1:6" hidden="1">
      <c r="C118" s="110"/>
      <c r="D118" s="111"/>
      <c r="E118" s="112"/>
    </row>
    <row r="119" spans="1:6" hidden="1">
      <c r="C119" s="110"/>
      <c r="D119" s="111"/>
      <c r="E119" s="112"/>
    </row>
    <row r="120" spans="1:6" hidden="1">
      <c r="C120" s="110"/>
      <c r="D120" s="111"/>
      <c r="E120" s="112"/>
    </row>
    <row r="121" spans="1:6" hidden="1">
      <c r="C121" s="110"/>
      <c r="D121" s="112"/>
      <c r="E121" s="112"/>
    </row>
    <row r="122" spans="1:6" hidden="1"/>
    <row r="123" spans="1:6" hidden="1"/>
    <row r="124" spans="1:6" hidden="1"/>
    <row r="125" spans="1:6" hidden="1"/>
    <row r="126" spans="1:6" hidden="1"/>
    <row r="127" spans="1:6" hidden="1"/>
    <row r="128" spans="1:6" hidden="1">
      <c r="A128" s="90"/>
      <c r="B128" s="89"/>
      <c r="C128" s="89"/>
      <c r="D128" s="90"/>
      <c r="E128" s="90"/>
    </row>
  </sheetData>
  <sheetProtection password="C9A9" sheet="1" objects="1" scenarios="1"/>
  <mergeCells count="6">
    <mergeCell ref="A1:F1"/>
    <mergeCell ref="A81:F81"/>
    <mergeCell ref="A98:F98"/>
    <mergeCell ref="A52:F52"/>
    <mergeCell ref="A69:F69"/>
    <mergeCell ref="A26:F26"/>
  </mergeCells>
  <phoneticPr fontId="11" type="noConversion"/>
  <pageMargins left="0.75" right="0.75" top="1" bottom="1" header="0.5" footer="0.5"/>
  <pageSetup scale="40" fitToHeight="4" orientation="portrait" horizontalDpi="4294967292" verticalDpi="4294967292"/>
  <rowBreaks count="2" manualBreakCount="2">
    <brk id="51" max="5" man="1"/>
    <brk id="79" max="5" man="1"/>
  </rowBreaks>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README</vt:lpstr>
      <vt:lpstr>Scoresheet</vt:lpstr>
      <vt:lpstr>Manual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dc:creator>
  <cp:lastModifiedBy>Manzana</cp:lastModifiedBy>
  <cp:lastPrinted>2017-10-26T12:55:13Z</cp:lastPrinted>
  <dcterms:created xsi:type="dcterms:W3CDTF">2017-10-09T20:49:13Z</dcterms:created>
  <dcterms:modified xsi:type="dcterms:W3CDTF">2017-11-02T14:33:44Z</dcterms:modified>
</cp:coreProperties>
</file>